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Bideford TSC\ASPS\ASPS 2023\"/>
    </mc:Choice>
  </mc:AlternateContent>
  <xr:revisionPtr revIDLastSave="0" documentId="13_ncr:1_{2B851298-7971-470C-A26E-2B2ACE5986C1}" xr6:coauthVersionLast="47" xr6:coauthVersionMax="47" xr10:uidLastSave="{00000000-0000-0000-0000-000000000000}"/>
  <bookViews>
    <workbookView xWindow="-120" yWindow="-120" windowWidth="20730" windowHeight="11160" tabRatio="607" firstSheet="4" activeTab="5" xr2:uid="{00000000-000D-0000-FFFF-FFFF00000000}"/>
  </bookViews>
  <sheets>
    <sheet name="1 Journal Herald" sheetId="1" r:id="rId1"/>
    <sheet name="1H Shipyard" sheetId="2" r:id="rId2"/>
    <sheet name="2 BR gunscores" sheetId="3" r:id="rId3"/>
    <sheet name="2H BR handicap" sheetId="4" r:id="rId4"/>
    <sheet name="3 BR Air gunscore" sheetId="5" r:id="rId5"/>
    <sheet name="3H BR Air handicap" sheetId="6" r:id="rId6"/>
    <sheet name="4 Pistol Air gunscore" sheetId="7" r:id="rId7"/>
    <sheet name="4H Pistol Air handicap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4" l="1"/>
  <c r="M14" i="4" s="1"/>
  <c r="Q25" i="5"/>
  <c r="Q26" i="5"/>
  <c r="Q19" i="5"/>
  <c r="Q11" i="5"/>
  <c r="Q8" i="5"/>
  <c r="Q14" i="5"/>
  <c r="Q10" i="5"/>
  <c r="Q7" i="5"/>
  <c r="L7" i="6"/>
  <c r="L19" i="6"/>
  <c r="L16" i="6"/>
  <c r="L10" i="6"/>
  <c r="L8" i="6"/>
  <c r="L12" i="6"/>
  <c r="L26" i="6"/>
  <c r="L24" i="6"/>
  <c r="L23" i="6"/>
  <c r="M23" i="6" s="1"/>
  <c r="N23" i="6" s="1"/>
  <c r="L11" i="6"/>
  <c r="M11" i="6" s="1"/>
  <c r="N11" i="6" s="1"/>
  <c r="L22" i="6"/>
  <c r="M22" i="6" s="1"/>
  <c r="N22" i="6" s="1"/>
  <c r="L18" i="6"/>
  <c r="M18" i="6" s="1"/>
  <c r="N18" i="6" s="1"/>
  <c r="L13" i="6"/>
  <c r="M13" i="6" s="1"/>
  <c r="N13" i="6" s="1"/>
  <c r="L21" i="6"/>
  <c r="M21" i="6" s="1"/>
  <c r="N21" i="6" s="1"/>
  <c r="L20" i="6"/>
  <c r="M20" i="6" s="1"/>
  <c r="N20" i="6" s="1"/>
  <c r="L17" i="6"/>
  <c r="M17" i="6" s="1"/>
  <c r="N17" i="6" s="1"/>
  <c r="L14" i="6"/>
  <c r="M14" i="6" s="1"/>
  <c r="N14" i="6" s="1"/>
  <c r="Q11" i="1" l="1"/>
  <c r="Q23" i="1"/>
  <c r="Q21" i="1"/>
  <c r="Q18" i="1"/>
  <c r="Q22" i="1"/>
  <c r="Q20" i="1"/>
  <c r="Q17" i="1"/>
  <c r="Q10" i="1"/>
  <c r="Q15" i="1"/>
  <c r="Q7" i="1"/>
  <c r="Q9" i="1"/>
  <c r="Q8" i="1"/>
  <c r="L16" i="2"/>
  <c r="M16" i="2" s="1"/>
  <c r="N16" i="2" s="1"/>
  <c r="L12" i="2"/>
  <c r="M12" i="2" s="1"/>
  <c r="N12" i="2" s="1"/>
  <c r="L15" i="2"/>
  <c r="M15" i="2" s="1"/>
  <c r="N15" i="2" s="1"/>
  <c r="L10" i="2"/>
  <c r="M10" i="2" s="1"/>
  <c r="N10" i="2" s="1"/>
  <c r="L21" i="2"/>
  <c r="M21" i="2" s="1"/>
  <c r="N21" i="2" s="1"/>
  <c r="L19" i="2"/>
  <c r="M19" i="2" s="1"/>
  <c r="N19" i="2" s="1"/>
  <c r="L17" i="2"/>
  <c r="M17" i="2" s="1"/>
  <c r="N17" i="2" s="1"/>
  <c r="Q24" i="3"/>
  <c r="Q11" i="3"/>
  <c r="Q23" i="3"/>
  <c r="Q12" i="3"/>
  <c r="Q13" i="3"/>
  <c r="Q15" i="3"/>
  <c r="Q19" i="3"/>
  <c r="M24" i="4"/>
  <c r="N24" i="4" s="1"/>
  <c r="N14" i="4"/>
  <c r="Q20" i="5"/>
  <c r="L25" i="6"/>
  <c r="M25" i="6"/>
  <c r="N25" i="6" s="1"/>
  <c r="L27" i="6"/>
  <c r="M27" i="6" s="1"/>
  <c r="N27" i="6" s="1"/>
  <c r="L7" i="2"/>
  <c r="M7" i="2" s="1"/>
  <c r="N7" i="2" s="1"/>
  <c r="Q16" i="2" s="1"/>
  <c r="L9" i="2"/>
  <c r="M9" i="2" s="1"/>
  <c r="N9" i="2" s="1"/>
  <c r="L8" i="2"/>
  <c r="L20" i="2"/>
  <c r="M20" i="2" s="1"/>
  <c r="N20" i="2" s="1"/>
  <c r="L18" i="2"/>
  <c r="M18" i="2" s="1"/>
  <c r="L22" i="2"/>
  <c r="M22" i="2" s="1"/>
  <c r="M25" i="4"/>
  <c r="N25" i="4" s="1"/>
  <c r="L19" i="4"/>
  <c r="M19" i="4" s="1"/>
  <c r="N19" i="4" s="1"/>
  <c r="L16" i="4"/>
  <c r="M16" i="4" s="1"/>
  <c r="N16" i="4" s="1"/>
  <c r="L18" i="4"/>
  <c r="M18" i="4" s="1"/>
  <c r="N18" i="4" s="1"/>
  <c r="L22" i="4"/>
  <c r="M22" i="4" s="1"/>
  <c r="N22" i="4" s="1"/>
  <c r="L21" i="4"/>
  <c r="M21" i="4" s="1"/>
  <c r="N21" i="4" s="1"/>
  <c r="L8" i="4"/>
  <c r="M8" i="4" s="1"/>
  <c r="N8" i="4" s="1"/>
  <c r="L7" i="4"/>
  <c r="M7" i="4" s="1"/>
  <c r="N7" i="4" s="1"/>
  <c r="L12" i="4"/>
  <c r="M12" i="4" s="1"/>
  <c r="N12" i="4" s="1"/>
  <c r="L10" i="4"/>
  <c r="M10" i="4" s="1"/>
  <c r="N10" i="4" s="1"/>
  <c r="L9" i="4"/>
  <c r="M9" i="4" s="1"/>
  <c r="N9" i="4" s="1"/>
  <c r="L23" i="4"/>
  <c r="M23" i="4" s="1"/>
  <c r="N23" i="4" s="1"/>
  <c r="Q22" i="3"/>
  <c r="Q10" i="3"/>
  <c r="Q16" i="3"/>
  <c r="Q21" i="3"/>
  <c r="M7" i="6"/>
  <c r="N7" i="6" s="1"/>
  <c r="M19" i="6"/>
  <c r="N19" i="6" s="1"/>
  <c r="AC8" i="7"/>
  <c r="Q14" i="1"/>
  <c r="L15" i="4"/>
  <c r="M15" i="4" s="1"/>
  <c r="N15" i="4" s="1"/>
  <c r="L11" i="4"/>
  <c r="M11" i="4" s="1"/>
  <c r="N11" i="4" s="1"/>
  <c r="L17" i="4"/>
  <c r="M17" i="4" s="1"/>
  <c r="N17" i="4" s="1"/>
  <c r="L13" i="4"/>
  <c r="M13" i="4" s="1"/>
  <c r="N13" i="4" s="1"/>
  <c r="AC7" i="7"/>
  <c r="M8" i="6"/>
  <c r="N8" i="6" s="1"/>
  <c r="AC9" i="7"/>
  <c r="R10" i="8"/>
  <c r="S10" i="8" s="1"/>
  <c r="T10" i="8" s="1"/>
  <c r="R8" i="8"/>
  <c r="S8" i="8"/>
  <c r="T8" i="8" s="1"/>
  <c r="R9" i="8"/>
  <c r="S9" i="8" s="1"/>
  <c r="T9" i="8" s="1"/>
  <c r="Q18" i="5"/>
  <c r="L20" i="4"/>
  <c r="M20" i="4" s="1"/>
  <c r="N20" i="4" s="1"/>
  <c r="L14" i="2"/>
  <c r="M14" i="2" s="1"/>
  <c r="N14" i="2" s="1"/>
  <c r="L13" i="2"/>
  <c r="M13" i="2" s="1"/>
  <c r="N13" i="2" s="1"/>
  <c r="Q10" i="2"/>
  <c r="L23" i="2"/>
  <c r="M23" i="2" s="1"/>
  <c r="N23" i="2" s="1"/>
  <c r="L11" i="2"/>
  <c r="M11" i="2" s="1"/>
  <c r="N11" i="2" s="1"/>
  <c r="Q19" i="1"/>
  <c r="Q16" i="1"/>
  <c r="Q12" i="1"/>
  <c r="Q13" i="1"/>
  <c r="Q9" i="3"/>
  <c r="Q20" i="3"/>
  <c r="Q18" i="3"/>
  <c r="Q14" i="3"/>
  <c r="Q6" i="3"/>
  <c r="Q8" i="3"/>
  <c r="Q7" i="3"/>
  <c r="Q17" i="3"/>
  <c r="M16" i="6"/>
  <c r="N16" i="6" s="1"/>
  <c r="M26" i="6"/>
  <c r="N26" i="6" s="1"/>
  <c r="M10" i="6"/>
  <c r="N10" i="6" s="1"/>
  <c r="M12" i="6"/>
  <c r="N12" i="6" s="1"/>
  <c r="L15" i="6"/>
  <c r="M15" i="6" s="1"/>
  <c r="N15" i="6" s="1"/>
  <c r="L9" i="6"/>
  <c r="M9" i="6" s="1"/>
  <c r="N9" i="6" s="1"/>
  <c r="M24" i="6"/>
  <c r="N24" i="6" s="1"/>
  <c r="Q17" i="5"/>
  <c r="Q23" i="5"/>
  <c r="Q12" i="5"/>
  <c r="Q21" i="5"/>
  <c r="Q22" i="5"/>
  <c r="Q24" i="5"/>
  <c r="Q27" i="5"/>
  <c r="Q16" i="5"/>
  <c r="Q28" i="5"/>
  <c r="Q9" i="5"/>
  <c r="Q13" i="5"/>
  <c r="Q15" i="5"/>
  <c r="R7" i="8"/>
  <c r="S7" i="8" s="1"/>
  <c r="T7" i="8" s="1"/>
  <c r="AC10" i="7"/>
  <c r="N18" i="2" l="1"/>
  <c r="Q12" i="2" s="1"/>
  <c r="N22" i="2"/>
  <c r="Q11" i="2" s="1"/>
  <c r="Q15" i="2"/>
  <c r="M8" i="2"/>
  <c r="N8" i="2" s="1"/>
  <c r="Q14" i="2" l="1"/>
</calcChain>
</file>

<file path=xl/sharedStrings.xml><?xml version="1.0" encoding="utf-8"?>
<sst xmlns="http://schemas.openxmlformats.org/spreadsheetml/2006/main" count="390" uniqueCount="121">
  <si>
    <t>Place</t>
  </si>
  <si>
    <t>Name</t>
  </si>
  <si>
    <t>Club</t>
  </si>
  <si>
    <t>total</t>
  </si>
  <si>
    <t>Average</t>
  </si>
  <si>
    <t>Gunscores</t>
  </si>
  <si>
    <t>Macrae total</t>
  </si>
  <si>
    <t>Total</t>
  </si>
  <si>
    <t>1st</t>
  </si>
  <si>
    <t>Gunscore Ave</t>
  </si>
  <si>
    <t>Start Average</t>
  </si>
  <si>
    <t>Entered</t>
  </si>
  <si>
    <t>Gunscore</t>
  </si>
  <si>
    <t>R/U</t>
  </si>
  <si>
    <r>
      <rPr>
        <b/>
        <sz val="14"/>
        <color indexed="58"/>
        <rFont val="Comic Sans MS"/>
        <family val="4"/>
      </rPr>
      <t>BIDEFORD TSC - ALLCOMERS SUMMER POSTAL SHOOT</t>
    </r>
    <r>
      <rPr>
        <sz val="10"/>
        <color indexed="58"/>
        <rFont val="Century Gothic"/>
        <family val="2"/>
      </rPr>
      <t xml:space="preserve">  </t>
    </r>
  </si>
  <si>
    <t>Spot Prize</t>
  </si>
  <si>
    <t>work out macrea handicap formula</t>
  </si>
  <si>
    <t xml:space="preserve">ASPS - Air Pistol Handicap </t>
  </si>
  <si>
    <t>THE FOXDOWN SALVER</t>
  </si>
  <si>
    <t>BRASPS - Handicap - THE GEOFF PEARCE SHIELD</t>
  </si>
  <si>
    <t>THE B.J.C TROPHY</t>
  </si>
  <si>
    <t>BRASPS - Air Rifle Handicap - THE KINGFISHER TROPHY</t>
  </si>
  <si>
    <t xml:space="preserve">1st </t>
  </si>
  <si>
    <t xml:space="preserve">R/U </t>
  </si>
  <si>
    <t>Runner-up</t>
  </si>
  <si>
    <t>BIDEFORD TSC - SUMMER 2023- Air Pistol 10mtr Allcomers Postal Shoot</t>
  </si>
  <si>
    <t xml:space="preserve">     ASPS  -  2023 -  AIR PISTOL HANDICAP SCORES</t>
  </si>
  <si>
    <t xml:space="preserve"> BIDEFORD TSC - SUMMER 2023 - Air Pistol 10mtr Allcomers Postal Shoot</t>
  </si>
  <si>
    <t xml:space="preserve">  BIDEFORD TARGET SHOOTING CLUB - Summer 2023 -  Air Pistol 10mtr Allcomers Summer Postal Shoot</t>
  </si>
  <si>
    <t xml:space="preserve">                                                                                                     ASPS  -  2023  -  AIR Pistol Gunscore</t>
  </si>
  <si>
    <t>BIDEFORD TSC - SUMMER 2023 - Bench Rest Air Rifle 20yd/25yd Allcomers Postal Shoot</t>
  </si>
  <si>
    <t>BRASPS  -  2023  -  AIR RIFLE HANDICAP SCORES</t>
  </si>
  <si>
    <t xml:space="preserve">               BIDEFORD TARGET SHOOTING CLUB - Summer 2023 - Bench Rest Air Rifle 20yd/25yd Allcomers Summer Postal Shoot</t>
  </si>
  <si>
    <t>BRASPS  -  2023  -  AIR RIFLE GUNSCORES</t>
  </si>
  <si>
    <t>BIDEFORD TSC - SUMMER 2023 - Bench Rest Allcomers Postal Shoot</t>
  </si>
  <si>
    <t>BRASPS  -  2023 -  HANDICAP SCORES</t>
  </si>
  <si>
    <t xml:space="preserve">               BIDEFORD TARGET SHOOTING CLUB - Summer 2023 - Bench Rest Allcomers Summer Postal Shoot</t>
  </si>
  <si>
    <t>BRASPS  -  2023  -  GUNSCORES</t>
  </si>
  <si>
    <t>ASPS  -  2023 - JOURNAL-HERALD - Gunscores</t>
  </si>
  <si>
    <t>M. MEPHAM</t>
  </si>
  <si>
    <t>Uckfield HG (1944) RC</t>
  </si>
  <si>
    <t>T. ALDRIDGE</t>
  </si>
  <si>
    <t>S. JONES</t>
  </si>
  <si>
    <t>I. MORRISON</t>
  </si>
  <si>
    <t>Z. MEPHAM</t>
  </si>
  <si>
    <t>R. BARNETT</t>
  </si>
  <si>
    <t>T. ROBERTS</t>
  </si>
  <si>
    <t>D. UPRICHARD</t>
  </si>
  <si>
    <t xml:space="preserve">Frome &amp; District PC </t>
  </si>
  <si>
    <t>GRAHAM HOLLAND</t>
  </si>
  <si>
    <t>ROBERT COPELAND</t>
  </si>
  <si>
    <t>JOHN ENTWISTLE</t>
  </si>
  <si>
    <t>BARRY MORGAN</t>
  </si>
  <si>
    <t>STEVE DEAR</t>
  </si>
  <si>
    <t>WILLIAM STEWART</t>
  </si>
  <si>
    <t>GRAHAM MASON</t>
  </si>
  <si>
    <t>PAUL GASKIN</t>
  </si>
  <si>
    <t>CATHERINE GASKIN</t>
  </si>
  <si>
    <t>DAVIS GRAY</t>
  </si>
  <si>
    <t>TONY KRUGER</t>
  </si>
  <si>
    <t>ADAM  LIVETT</t>
  </si>
  <si>
    <t>Budleigh Farm TSC</t>
  </si>
  <si>
    <t>JOE WILLIAMSON</t>
  </si>
  <si>
    <t>5th Sussex Home Guard RC</t>
  </si>
  <si>
    <t>SIMON TEED</t>
  </si>
  <si>
    <t>Budleigh Salterton</t>
  </si>
  <si>
    <t>Handcross</t>
  </si>
  <si>
    <t>JOHN .F. STEPHENS</t>
  </si>
  <si>
    <t>JOHN. F. STEPHENS</t>
  </si>
  <si>
    <t>TERRY PEARSON</t>
  </si>
  <si>
    <t xml:space="preserve">GREAT WESTERN RAILWAY </t>
  </si>
  <si>
    <t>Bideford TSC</t>
  </si>
  <si>
    <t>SUSAN RUDMAN</t>
  </si>
  <si>
    <t>NEIL RUDKIN</t>
  </si>
  <si>
    <t>AMY RUDMAN</t>
  </si>
  <si>
    <t>JAKE UNDERWOOD</t>
  </si>
  <si>
    <t>Great Western Railway</t>
  </si>
  <si>
    <t>Yvonne Hoyle</t>
  </si>
  <si>
    <t>ALAN LIPPIATT</t>
  </si>
  <si>
    <t>PAUL DAVIS</t>
  </si>
  <si>
    <t>JON MORRIS</t>
  </si>
  <si>
    <t>SHEILA FOUND</t>
  </si>
  <si>
    <t>CYRIL FOUND</t>
  </si>
  <si>
    <t>VERA POTIAKOVA</t>
  </si>
  <si>
    <t>STUART PEARSON</t>
  </si>
  <si>
    <t>WILL JOHNSON</t>
  </si>
  <si>
    <t>MARTIN HONEY</t>
  </si>
  <si>
    <t>GILIIAN PIGGOTT</t>
  </si>
  <si>
    <t>Wimbledon Park RC</t>
  </si>
  <si>
    <t>NICK DAY</t>
  </si>
  <si>
    <t>Grange R &amp; PC</t>
  </si>
  <si>
    <t>PETER ELLIOT</t>
  </si>
  <si>
    <t>ROY MORGAN</t>
  </si>
  <si>
    <t>SANDY GALLARD</t>
  </si>
  <si>
    <t>JIM DULANEY</t>
  </si>
  <si>
    <t>PHIL NETTLESHIP</t>
  </si>
  <si>
    <t>BRIAN DRAPER</t>
  </si>
  <si>
    <t>Swallows FTC</t>
  </si>
  <si>
    <t>Neil Prideaux</t>
  </si>
  <si>
    <t>GERRY JELLICOE</t>
  </si>
  <si>
    <t>KAREN BROWN</t>
  </si>
  <si>
    <t>COLIN BROWN</t>
  </si>
  <si>
    <t>CHRIS KEATE</t>
  </si>
  <si>
    <t>GRAHAM LAKE</t>
  </si>
  <si>
    <t>NEIL PAVIS</t>
  </si>
  <si>
    <t>IAN DORIAN</t>
  </si>
  <si>
    <t>STEVE SHROUDER</t>
  </si>
  <si>
    <t>GRAEME JONES</t>
  </si>
  <si>
    <t>TREVOR LITTLE</t>
  </si>
  <si>
    <t>Rob Boulton</t>
  </si>
  <si>
    <t>Pinhoe</t>
  </si>
  <si>
    <t>BART KELLY</t>
  </si>
  <si>
    <t>Average ex 50</t>
  </si>
  <si>
    <t>JOHN PERRY</t>
  </si>
  <si>
    <t xml:space="preserve">                                                      Withdrawn - Faulty Air Rifle</t>
  </si>
  <si>
    <t xml:space="preserve">                                                       Withdrawn - Faulty Air Rifle</t>
  </si>
  <si>
    <t>EMMA PIPER</t>
  </si>
  <si>
    <r>
      <rPr>
        <b/>
        <sz val="14"/>
        <rFont val="Comic Sans MS"/>
        <family val="4"/>
      </rPr>
      <t xml:space="preserve">                                        BIDEFORD TSC - ALLCOMERS SUMMER POSTAL SHOOT </t>
    </r>
    <r>
      <rPr>
        <sz val="10"/>
        <rFont val="Comic Sans MS"/>
        <family val="4"/>
      </rPr>
      <t xml:space="preserve"> </t>
    </r>
  </si>
  <si>
    <t xml:space="preserve">                                                                                                ASPS  -  2023 - SHIPYARD  CUP  - Handicap Scores</t>
  </si>
  <si>
    <t>NCR</t>
  </si>
  <si>
    <t xml:space="preserve">                                       Gunscores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</si>
</sst>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"/>
    <numFmt numFmtId="165" formatCode="0.0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0"/>
      <color indexed="58"/>
      <name val="Century Gothic"/>
      <family val="2"/>
    </font>
    <font>
      <b/>
      <sz val="10"/>
      <color indexed="58"/>
      <name val="Century Gothic"/>
      <family val="2"/>
    </font>
    <font>
      <sz val="10"/>
      <name val="Century Gothic"/>
      <family val="2"/>
    </font>
    <font>
      <b/>
      <sz val="14"/>
      <color indexed="58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58"/>
      <name val="Century Gothic"/>
      <family val="2"/>
    </font>
    <font>
      <b/>
      <sz val="12"/>
      <name val="Century Gothic"/>
      <family val="2"/>
    </font>
    <font>
      <b/>
      <sz val="12"/>
      <color indexed="8"/>
      <name val="Century Gothic"/>
      <family val="2"/>
    </font>
    <font>
      <b/>
      <sz val="12"/>
      <name val="Comic Sans MS"/>
      <family val="4"/>
    </font>
    <font>
      <sz val="8"/>
      <name val="Century Gothic"/>
      <family val="2"/>
    </font>
    <font>
      <b/>
      <sz val="10"/>
      <name val="Arial"/>
      <family val="2"/>
    </font>
    <font>
      <b/>
      <sz val="10"/>
      <name val="Comic Sans MS"/>
      <family val="4"/>
    </font>
    <font>
      <sz val="11"/>
      <name val="Calibri"/>
      <family val="2"/>
    </font>
    <font>
      <b/>
      <sz val="14"/>
      <name val="Comic Sans MS"/>
      <family val="4"/>
    </font>
    <font>
      <b/>
      <sz val="14"/>
      <color indexed="58"/>
      <name val="Comic Sans MS"/>
      <family val="4"/>
    </font>
    <font>
      <sz val="10"/>
      <color indexed="58"/>
      <name val="Century Gothic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2"/>
      <color rgb="FF003300"/>
      <name val="Century Gothic"/>
      <family val="2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Century Gothic"/>
      <family val="2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24" fillId="0" borderId="0"/>
    <xf numFmtId="0" fontId="24" fillId="2" borderId="41" applyNumberFormat="0" applyFont="0" applyAlignment="0" applyProtection="0"/>
    <xf numFmtId="0" fontId="1" fillId="0" borderId="0"/>
  </cellStyleXfs>
  <cellXfs count="4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3" borderId="2" xfId="0" applyFont="1" applyFill="1" applyBorder="1"/>
    <xf numFmtId="0" fontId="3" fillId="3" borderId="0" xfId="0" applyFont="1" applyFill="1"/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7" fillId="3" borderId="0" xfId="0" applyFont="1" applyFill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/>
    <xf numFmtId="0" fontId="10" fillId="0" borderId="4" xfId="0" applyFont="1" applyBorder="1"/>
    <xf numFmtId="0" fontId="5" fillId="3" borderId="7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5" fillId="0" borderId="4" xfId="0" applyFont="1" applyBorder="1"/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3" borderId="0" xfId="0" applyFont="1" applyFill="1"/>
    <xf numFmtId="0" fontId="14" fillId="0" borderId="0" xfId="0" applyFont="1"/>
    <xf numFmtId="2" fontId="5" fillId="3" borderId="5" xfId="0" applyNumberFormat="1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3" fillId="0" borderId="4" xfId="0" applyFont="1" applyBorder="1"/>
    <xf numFmtId="1" fontId="5" fillId="0" borderId="4" xfId="0" applyNumberFormat="1" applyFont="1" applyBorder="1" applyAlignment="1">
      <alignment horizontal="center" vertical="center"/>
    </xf>
    <xf numFmtId="164" fontId="10" fillId="3" borderId="12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1" fontId="3" fillId="0" borderId="0" xfId="0" applyNumberFormat="1" applyFont="1"/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3" fillId="0" borderId="0" xfId="0" applyFont="1"/>
    <xf numFmtId="2" fontId="5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0" fontId="5" fillId="0" borderId="15" xfId="0" applyFont="1" applyBorder="1"/>
    <xf numFmtId="0" fontId="9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0" fillId="0" borderId="5" xfId="0" applyBorder="1"/>
    <xf numFmtId="0" fontId="18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8" fillId="0" borderId="5" xfId="0" applyFont="1" applyBorder="1"/>
    <xf numFmtId="164" fontId="9" fillId="0" borderId="2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0" fillId="0" borderId="0" xfId="0" applyNumberFormat="1"/>
    <xf numFmtId="1" fontId="5" fillId="0" borderId="5" xfId="0" applyNumberFormat="1" applyFont="1" applyBorder="1"/>
    <xf numFmtId="1" fontId="9" fillId="0" borderId="0" xfId="0" applyNumberFormat="1" applyFont="1"/>
    <xf numFmtId="1" fontId="9" fillId="0" borderId="0" xfId="0" applyNumberFormat="1" applyFont="1" applyAlignment="1">
      <alignment horizontal="center"/>
    </xf>
    <xf numFmtId="1" fontId="9" fillId="3" borderId="0" xfId="0" applyNumberFormat="1" applyFont="1" applyFill="1" applyAlignment="1">
      <alignment horizontal="center"/>
    </xf>
    <xf numFmtId="1" fontId="5" fillId="0" borderId="5" xfId="0" applyNumberFormat="1" applyFont="1" applyBorder="1" applyAlignment="1">
      <alignment horizontal="center" vertical="center"/>
    </xf>
    <xf numFmtId="2" fontId="5" fillId="3" borderId="13" xfId="0" applyNumberFormat="1" applyFont="1" applyFill="1" applyBorder="1" applyAlignment="1">
      <alignment horizontal="center"/>
    </xf>
    <xf numFmtId="0" fontId="8" fillId="3" borderId="4" xfId="0" applyFont="1" applyFill="1" applyBorder="1"/>
    <xf numFmtId="0" fontId="8" fillId="3" borderId="14" xfId="0" applyFont="1" applyFill="1" applyBorder="1"/>
    <xf numFmtId="1" fontId="5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24" xfId="0" applyFont="1" applyBorder="1"/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27" xfId="0" applyFont="1" applyBorder="1"/>
    <xf numFmtId="0" fontId="5" fillId="0" borderId="28" xfId="0" applyFont="1" applyBorder="1"/>
    <xf numFmtId="2" fontId="5" fillId="3" borderId="5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2" fillId="0" borderId="29" xfId="0" applyFont="1" applyBorder="1"/>
    <xf numFmtId="0" fontId="5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5" fillId="3" borderId="0" xfId="0" applyNumberFormat="1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3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13" fillId="0" borderId="0" xfId="0" applyNumberFormat="1" applyFont="1"/>
    <xf numFmtId="0" fontId="2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18" xfId="0" applyFont="1" applyBorder="1"/>
    <xf numFmtId="2" fontId="0" fillId="0" borderId="0" xfId="0" applyNumberFormat="1"/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5" fillId="0" borderId="13" xfId="0" applyFont="1" applyBorder="1"/>
    <xf numFmtId="0" fontId="9" fillId="0" borderId="13" xfId="0" applyFont="1" applyBorder="1"/>
    <xf numFmtId="0" fontId="0" fillId="0" borderId="13" xfId="0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25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26" fillId="3" borderId="0" xfId="0" applyFont="1" applyFill="1"/>
    <xf numFmtId="2" fontId="9" fillId="0" borderId="7" xfId="0" applyNumberFormat="1" applyFont="1" applyBorder="1" applyAlignment="1">
      <alignment horizontal="center"/>
    </xf>
    <xf numFmtId="0" fontId="9" fillId="0" borderId="25" xfId="0" applyFont="1" applyBorder="1"/>
    <xf numFmtId="0" fontId="5" fillId="0" borderId="10" xfId="0" applyFont="1" applyBorder="1"/>
    <xf numFmtId="0" fontId="1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28" fillId="0" borderId="4" xfId="0" applyNumberFormat="1" applyFont="1" applyBorder="1"/>
    <xf numFmtId="2" fontId="9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13" xfId="0" applyNumberFormat="1" applyFont="1" applyBorder="1"/>
    <xf numFmtId="0" fontId="25" fillId="0" borderId="4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/>
    </xf>
    <xf numFmtId="0" fontId="25" fillId="3" borderId="4" xfId="0" applyFont="1" applyFill="1" applyBorder="1" applyAlignment="1">
      <alignment horizontal="center" vertical="center" wrapText="1"/>
    </xf>
    <xf numFmtId="1" fontId="5" fillId="0" borderId="4" xfId="0" applyNumberFormat="1" applyFont="1" applyBorder="1"/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29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" fontId="5" fillId="0" borderId="18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/>
    </xf>
    <xf numFmtId="1" fontId="5" fillId="0" borderId="13" xfId="0" applyNumberFormat="1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25" fillId="0" borderId="4" xfId="0" applyFont="1" applyBorder="1" applyAlignment="1">
      <alignment horizontal="center" wrapText="1"/>
    </xf>
    <xf numFmtId="0" fontId="25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13" xfId="0" applyBorder="1"/>
    <xf numFmtId="0" fontId="5" fillId="0" borderId="16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" fontId="28" fillId="0" borderId="16" xfId="0" applyNumberFormat="1" applyFont="1" applyBorder="1"/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5" fillId="0" borderId="18" xfId="0" applyFont="1" applyBorder="1" applyAlignment="1">
      <alignment horizontal="left" vertical="center"/>
    </xf>
    <xf numFmtId="0" fontId="9" fillId="4" borderId="18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left" vertical="center" wrapText="1"/>
    </xf>
    <xf numFmtId="2" fontId="5" fillId="4" borderId="35" xfId="0" applyNumberFormat="1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164" fontId="9" fillId="4" borderId="5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9" fillId="4" borderId="13" xfId="0" applyFont="1" applyFill="1" applyBorder="1"/>
    <xf numFmtId="0" fontId="9" fillId="4" borderId="31" xfId="0" applyFont="1" applyFill="1" applyBorder="1"/>
    <xf numFmtId="0" fontId="5" fillId="4" borderId="1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 vertical="center" wrapText="1"/>
    </xf>
    <xf numFmtId="0" fontId="5" fillId="0" borderId="42" xfId="0" applyFont="1" applyBorder="1"/>
    <xf numFmtId="0" fontId="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1" fontId="25" fillId="0" borderId="5" xfId="1" applyNumberFormat="1" applyFont="1" applyBorder="1" applyAlignment="1">
      <alignment horizontal="center" vertical="center"/>
    </xf>
    <xf numFmtId="0" fontId="19" fillId="3" borderId="36" xfId="0" applyFont="1" applyFill="1" applyBorder="1" applyAlignment="1">
      <alignment horizontal="center"/>
    </xf>
    <xf numFmtId="0" fontId="19" fillId="3" borderId="37" xfId="0" applyFont="1" applyFill="1" applyBorder="1" applyAlignment="1">
      <alignment horizontal="center"/>
    </xf>
    <xf numFmtId="0" fontId="5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9" xfId="0" applyFont="1" applyBorder="1"/>
    <xf numFmtId="0" fontId="3" fillId="0" borderId="7" xfId="0" applyFont="1" applyBorder="1"/>
    <xf numFmtId="0" fontId="3" fillId="3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3" borderId="4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3" borderId="2" xfId="0" applyFont="1" applyFill="1" applyBorder="1"/>
    <xf numFmtId="0" fontId="8" fillId="3" borderId="3" xfId="0" applyFont="1" applyFill="1" applyBorder="1"/>
    <xf numFmtId="0" fontId="8" fillId="3" borderId="1" xfId="0" applyFont="1" applyFill="1" applyBorder="1"/>
    <xf numFmtId="0" fontId="8" fillId="3" borderId="13" xfId="0" applyFont="1" applyFill="1" applyBorder="1" applyAlignment="1">
      <alignment horizontal="center"/>
    </xf>
    <xf numFmtId="0" fontId="12" fillId="0" borderId="0" xfId="0" applyFont="1"/>
    <xf numFmtId="0" fontId="5" fillId="0" borderId="7" xfId="0" applyFont="1" applyBorder="1"/>
    <xf numFmtId="0" fontId="3" fillId="0" borderId="6" xfId="0" applyFont="1" applyBorder="1"/>
    <xf numFmtId="0" fontId="3" fillId="0" borderId="11" xfId="0" applyFont="1" applyBorder="1"/>
    <xf numFmtId="0" fontId="30" fillId="0" borderId="4" xfId="0" applyFont="1" applyBorder="1" applyAlignment="1">
      <alignment horizontal="left" vertical="center"/>
    </xf>
    <xf numFmtId="0" fontId="0" fillId="0" borderId="4" xfId="0" applyBorder="1"/>
    <xf numFmtId="0" fontId="29" fillId="0" borderId="4" xfId="0" applyFont="1" applyBorder="1" applyAlignment="1">
      <alignment horizontal="left" vertical="center"/>
    </xf>
    <xf numFmtId="0" fontId="3" fillId="0" borderId="12" xfId="0" applyFont="1" applyBorder="1"/>
    <xf numFmtId="0" fontId="3" fillId="3" borderId="9" xfId="0" applyFont="1" applyFill="1" applyBorder="1"/>
    <xf numFmtId="2" fontId="3" fillId="3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left" vertical="center"/>
    </xf>
    <xf numFmtId="2" fontId="5" fillId="4" borderId="12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left" vertical="center"/>
    </xf>
    <xf numFmtId="2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/>
    </xf>
    <xf numFmtId="2" fontId="9" fillId="5" borderId="4" xfId="0" applyNumberFormat="1" applyFont="1" applyFill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 vertical="center"/>
    </xf>
    <xf numFmtId="164" fontId="9" fillId="5" borderId="16" xfId="0" applyNumberFormat="1" applyFont="1" applyFill="1" applyBorder="1" applyAlignment="1">
      <alignment horizontal="center"/>
    </xf>
    <xf numFmtId="0" fontId="14" fillId="0" borderId="44" xfId="0" applyFont="1" applyBorder="1"/>
    <xf numFmtId="0" fontId="25" fillId="5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3" fillId="4" borderId="5" xfId="0" applyFont="1" applyFill="1" applyBorder="1"/>
    <xf numFmtId="0" fontId="3" fillId="4" borderId="4" xfId="0" applyFont="1" applyFill="1" applyBorder="1"/>
    <xf numFmtId="0" fontId="3" fillId="4" borderId="4" xfId="0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26" fillId="0" borderId="0" xfId="0" applyFont="1"/>
    <xf numFmtId="0" fontId="5" fillId="4" borderId="5" xfId="0" applyFont="1" applyFill="1" applyBorder="1"/>
    <xf numFmtId="1" fontId="5" fillId="4" borderId="4" xfId="0" applyNumberFormat="1" applyFont="1" applyFill="1" applyBorder="1" applyAlignment="1">
      <alignment horizontal="center" vertical="center"/>
    </xf>
    <xf numFmtId="164" fontId="10" fillId="4" borderId="12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vertical="center"/>
    </xf>
    <xf numFmtId="0" fontId="5" fillId="5" borderId="4" xfId="0" applyFont="1" applyFill="1" applyBorder="1"/>
    <xf numFmtId="1" fontId="5" fillId="5" borderId="4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164" fontId="10" fillId="5" borderId="12" xfId="0" applyNumberFormat="1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/>
    </xf>
    <xf numFmtId="0" fontId="5" fillId="4" borderId="4" xfId="1" applyFont="1" applyFill="1" applyBorder="1" applyAlignment="1">
      <alignment horizontal="left" vertical="center"/>
    </xf>
    <xf numFmtId="0" fontId="5" fillId="4" borderId="4" xfId="0" applyFont="1" applyFill="1" applyBorder="1"/>
    <xf numFmtId="0" fontId="31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" fontId="9" fillId="4" borderId="21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1" fontId="9" fillId="5" borderId="18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34" fillId="0" borderId="0" xfId="0" applyNumberFormat="1" applyFont="1"/>
    <xf numFmtId="2" fontId="5" fillId="0" borderId="12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4" borderId="18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4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5" fillId="3" borderId="45" xfId="0" applyFont="1" applyFill="1" applyBorder="1"/>
    <xf numFmtId="0" fontId="3" fillId="3" borderId="2" xfId="0" applyFont="1" applyFill="1" applyBorder="1" applyAlignment="1">
      <alignment horizontal="center"/>
    </xf>
    <xf numFmtId="0" fontId="25" fillId="5" borderId="4" xfId="0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/>
    </xf>
    <xf numFmtId="164" fontId="9" fillId="4" borderId="16" xfId="0" applyNumberFormat="1" applyFont="1" applyFill="1" applyBorder="1" applyAlignment="1">
      <alignment horizontal="center"/>
    </xf>
    <xf numFmtId="0" fontId="2" fillId="0" borderId="44" xfId="0" applyFont="1" applyBorder="1" applyAlignment="1">
      <alignment horizontal="left" vertical="center"/>
    </xf>
    <xf numFmtId="0" fontId="2" fillId="0" borderId="10" xfId="0" applyFont="1" applyBorder="1"/>
    <xf numFmtId="0" fontId="14" fillId="0" borderId="10" xfId="0" applyFont="1" applyBorder="1" applyAlignment="1">
      <alignment horizontal="left" vertical="center"/>
    </xf>
    <xf numFmtId="0" fontId="33" fillId="0" borderId="44" xfId="3" applyFont="1" applyBorder="1" applyAlignment="1">
      <alignment horizontal="left" vertical="center" wrapText="1"/>
    </xf>
    <xf numFmtId="0" fontId="33" fillId="0" borderId="0" xfId="3" applyFont="1" applyAlignment="1">
      <alignment horizontal="left" wrapText="1"/>
    </xf>
    <xf numFmtId="165" fontId="32" fillId="0" borderId="0" xfId="3" applyNumberFormat="1" applyFont="1" applyAlignment="1">
      <alignment horizontal="center" wrapText="1"/>
    </xf>
    <xf numFmtId="0" fontId="33" fillId="0" borderId="44" xfId="3" applyFont="1" applyBorder="1" applyAlignment="1">
      <alignment horizontal="left" vertical="center"/>
    </xf>
    <xf numFmtId="0" fontId="33" fillId="0" borderId="44" xfId="3" applyFont="1" applyBorder="1" applyAlignment="1">
      <alignment horizontal="right" wrapText="1"/>
    </xf>
    <xf numFmtId="0" fontId="20" fillId="3" borderId="46" xfId="0" applyFont="1" applyFill="1" applyBorder="1" applyAlignment="1">
      <alignment horizontal="center"/>
    </xf>
    <xf numFmtId="0" fontId="20" fillId="3" borderId="47" xfId="0" applyFont="1" applyFill="1" applyBorder="1" applyAlignment="1">
      <alignment horizontal="center"/>
    </xf>
    <xf numFmtId="0" fontId="20" fillId="3" borderId="48" xfId="0" applyFont="1" applyFill="1" applyBorder="1" applyAlignment="1">
      <alignment horizontal="center"/>
    </xf>
    <xf numFmtId="0" fontId="2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2" xfId="0" applyFont="1" applyBorder="1"/>
    <xf numFmtId="0" fontId="0" fillId="0" borderId="2" xfId="0" applyBorder="1"/>
    <xf numFmtId="0" fontId="0" fillId="0" borderId="0" xfId="0"/>
    <xf numFmtId="0" fontId="0" fillId="0" borderId="35" xfId="0" applyBorder="1"/>
    <xf numFmtId="0" fontId="0" fillId="0" borderId="12" xfId="0" applyBorder="1"/>
    <xf numFmtId="0" fontId="17" fillId="0" borderId="0" xfId="0" applyFont="1" applyAlignment="1">
      <alignment horizontal="center"/>
    </xf>
    <xf numFmtId="0" fontId="16" fillId="0" borderId="0" xfId="0" applyFont="1"/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3" xfId="0" applyBorder="1"/>
    <xf numFmtId="0" fontId="0" fillId="0" borderId="11" xfId="0" applyBorder="1"/>
    <xf numFmtId="0" fontId="22" fillId="0" borderId="29" xfId="0" applyFont="1" applyBorder="1" applyAlignment="1">
      <alignment horizontal="center"/>
    </xf>
    <xf numFmtId="0" fontId="0" fillId="0" borderId="29" xfId="0" applyBorder="1"/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0" xfId="0" applyFont="1" applyBorder="1"/>
  </cellXfs>
  <cellStyles count="4">
    <cellStyle name="Normal" xfId="0" builtinId="0"/>
    <cellStyle name="Normal 2" xfId="1" xr:uid="{00000000-0005-0000-0000-000001000000}"/>
    <cellStyle name="Normal 3" xfId="3" xr:uid="{B956827F-20C8-4FE6-9E64-294A4B8C86E8}"/>
    <cellStyle name="Note 2" xfId="2" xr:uid="{00000000-0005-0000-0000-000002000000}"/>
  </cellStyles>
  <dxfs count="20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24</xdr:row>
      <xdr:rowOff>142875</xdr:rowOff>
    </xdr:to>
    <xdr:sp macro="" textlink="">
      <xdr:nvSpPr>
        <xdr:cNvPr id="3082" name="AutoShape 1">
          <a:extLst>
            <a:ext uri="{FF2B5EF4-FFF2-40B4-BE49-F238E27FC236}">
              <a16:creationId xmlns:a16="http://schemas.microsoft.com/office/drawing/2014/main" id="{9C8AF1A9-F89D-6D6E-B577-004324BD668E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333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"/>
  <sheetViews>
    <sheetView topLeftCell="A4" zoomScaleNormal="100" workbookViewId="0">
      <selection activeCell="A24" sqref="A24:XFD24"/>
    </sheetView>
  </sheetViews>
  <sheetFormatPr defaultRowHeight="13.5" x14ac:dyDescent="0.25"/>
  <cols>
    <col min="1" max="1" width="3.7109375" style="4" customWidth="1"/>
    <col min="2" max="2" width="5.85546875" style="10" customWidth="1"/>
    <col min="3" max="3" width="20.28515625" style="4" customWidth="1"/>
    <col min="4" max="4" width="25.85546875" style="4" customWidth="1"/>
    <col min="5" max="16" width="5.7109375" style="4" customWidth="1"/>
    <col min="17" max="17" width="9.140625" style="10"/>
    <col min="18" max="18" width="21.42578125" style="4" customWidth="1"/>
    <col min="19" max="16384" width="9.140625" style="4"/>
  </cols>
  <sheetData>
    <row r="2" spans="2:20" x14ac:dyDescent="0.25">
      <c r="B2" s="387" t="s">
        <v>14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</row>
    <row r="3" spans="2:20" x14ac:dyDescent="0.25"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</row>
    <row r="4" spans="2:20" s="11" customFormat="1" ht="23.25" thickBot="1" x14ac:dyDescent="0.5">
      <c r="B4" s="384" t="s">
        <v>38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6"/>
    </row>
    <row r="5" spans="2:20" ht="14.25" thickTop="1" x14ac:dyDescent="0.25">
      <c r="B5" s="37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72"/>
    </row>
    <row r="6" spans="2:20" x14ac:dyDescent="0.25">
      <c r="B6" s="5" t="s">
        <v>0</v>
      </c>
      <c r="C6" s="6" t="s">
        <v>1</v>
      </c>
      <c r="D6" s="6" t="s">
        <v>2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 t="s">
        <v>3</v>
      </c>
    </row>
    <row r="7" spans="2:20" ht="15" customHeight="1" x14ac:dyDescent="0.25">
      <c r="B7" s="297">
        <v>1</v>
      </c>
      <c r="C7" s="298" t="s">
        <v>85</v>
      </c>
      <c r="D7" s="299" t="s">
        <v>88</v>
      </c>
      <c r="E7" s="300">
        <v>100</v>
      </c>
      <c r="F7" s="301">
        <v>99</v>
      </c>
      <c r="G7" s="301">
        <v>100</v>
      </c>
      <c r="H7" s="301">
        <v>99</v>
      </c>
      <c r="I7" s="301">
        <v>99</v>
      </c>
      <c r="J7" s="301">
        <v>99</v>
      </c>
      <c r="K7" s="301">
        <v>100</v>
      </c>
      <c r="L7" s="301">
        <v>99</v>
      </c>
      <c r="M7" s="301">
        <v>97</v>
      </c>
      <c r="N7" s="301">
        <v>100</v>
      </c>
      <c r="O7" s="301">
        <v>97</v>
      </c>
      <c r="P7" s="301">
        <v>100</v>
      </c>
      <c r="Q7" s="302">
        <f t="shared" ref="Q7:Q23" si="0">SUM(E7:P7)</f>
        <v>1189</v>
      </c>
      <c r="R7" s="130" t="s">
        <v>8</v>
      </c>
      <c r="S7" s="131"/>
      <c r="T7" s="131"/>
    </row>
    <row r="8" spans="2:20" ht="15" customHeight="1" x14ac:dyDescent="0.25">
      <c r="B8" s="303">
        <v>2</v>
      </c>
      <c r="C8" s="299" t="s">
        <v>83</v>
      </c>
      <c r="D8" s="299" t="s">
        <v>88</v>
      </c>
      <c r="E8" s="300">
        <v>94</v>
      </c>
      <c r="F8" s="300">
        <v>100</v>
      </c>
      <c r="G8" s="300">
        <v>98</v>
      </c>
      <c r="H8" s="300">
        <v>99</v>
      </c>
      <c r="I8" s="300">
        <v>99</v>
      </c>
      <c r="J8" s="300">
        <v>97</v>
      </c>
      <c r="K8" s="300">
        <v>99</v>
      </c>
      <c r="L8" s="300">
        <v>98</v>
      </c>
      <c r="M8" s="300">
        <v>100</v>
      </c>
      <c r="N8" s="300">
        <v>97</v>
      </c>
      <c r="O8" s="300">
        <v>99</v>
      </c>
      <c r="P8" s="300">
        <v>98</v>
      </c>
      <c r="Q8" s="302">
        <f t="shared" si="0"/>
        <v>1178</v>
      </c>
      <c r="R8" s="39" t="s">
        <v>24</v>
      </c>
    </row>
    <row r="9" spans="2:20" ht="15" customHeight="1" x14ac:dyDescent="0.25">
      <c r="B9" s="71">
        <v>3</v>
      </c>
      <c r="C9" s="36" t="s">
        <v>84</v>
      </c>
      <c r="D9" s="52" t="s">
        <v>88</v>
      </c>
      <c r="E9" s="135">
        <v>99</v>
      </c>
      <c r="F9" s="34">
        <v>98</v>
      </c>
      <c r="G9" s="34">
        <v>95</v>
      </c>
      <c r="H9" s="34">
        <v>100</v>
      </c>
      <c r="I9" s="34">
        <v>98</v>
      </c>
      <c r="J9" s="34">
        <v>95</v>
      </c>
      <c r="K9" s="34">
        <v>96</v>
      </c>
      <c r="L9" s="34">
        <v>98</v>
      </c>
      <c r="M9" s="34">
        <v>98</v>
      </c>
      <c r="N9" s="34">
        <v>95</v>
      </c>
      <c r="O9" s="34">
        <v>95</v>
      </c>
      <c r="P9" s="34">
        <v>97</v>
      </c>
      <c r="Q9" s="33">
        <f t="shared" si="0"/>
        <v>1164</v>
      </c>
      <c r="R9" s="39"/>
    </row>
    <row r="10" spans="2:20" ht="15" customHeight="1" x14ac:dyDescent="0.25">
      <c r="B10" s="71">
        <v>4</v>
      </c>
      <c r="C10" s="31" t="s">
        <v>87</v>
      </c>
      <c r="D10" s="8" t="s">
        <v>88</v>
      </c>
      <c r="E10" s="34">
        <v>96</v>
      </c>
      <c r="F10" s="50">
        <v>99</v>
      </c>
      <c r="G10" s="50">
        <v>96</v>
      </c>
      <c r="H10" s="50">
        <v>96</v>
      </c>
      <c r="I10" s="50">
        <v>98</v>
      </c>
      <c r="J10" s="50">
        <v>97</v>
      </c>
      <c r="K10" s="50">
        <v>98</v>
      </c>
      <c r="L10" s="53">
        <v>93</v>
      </c>
      <c r="M10" s="50">
        <v>100</v>
      </c>
      <c r="N10" s="50">
        <v>94</v>
      </c>
      <c r="O10" s="50">
        <v>97</v>
      </c>
      <c r="P10" s="50">
        <v>96</v>
      </c>
      <c r="Q10" s="33">
        <f t="shared" si="0"/>
        <v>1160</v>
      </c>
      <c r="R10" s="39"/>
    </row>
    <row r="11" spans="2:20" ht="15" customHeight="1" x14ac:dyDescent="0.25">
      <c r="B11" s="38">
        <v>5</v>
      </c>
      <c r="C11" s="31" t="s">
        <v>111</v>
      </c>
      <c r="D11" s="52" t="s">
        <v>71</v>
      </c>
      <c r="E11" s="50">
        <v>98</v>
      </c>
      <c r="F11" s="51">
        <v>96</v>
      </c>
      <c r="G11" s="51">
        <v>95</v>
      </c>
      <c r="H11" s="51">
        <v>98</v>
      </c>
      <c r="I11" s="50">
        <v>93</v>
      </c>
      <c r="J11" s="51">
        <v>96</v>
      </c>
      <c r="K11" s="51">
        <v>96</v>
      </c>
      <c r="L11" s="51">
        <v>95</v>
      </c>
      <c r="M11" s="50">
        <v>97</v>
      </c>
      <c r="N11" s="51">
        <v>97</v>
      </c>
      <c r="O11" s="51">
        <v>95</v>
      </c>
      <c r="P11" s="51">
        <v>97</v>
      </c>
      <c r="Q11" s="33">
        <f t="shared" si="0"/>
        <v>1153</v>
      </c>
      <c r="R11" s="39"/>
    </row>
    <row r="12" spans="2:20" ht="15" customHeight="1" x14ac:dyDescent="0.25">
      <c r="B12" s="71">
        <v>6</v>
      </c>
      <c r="C12" s="254" t="s">
        <v>77</v>
      </c>
      <c r="D12" s="255" t="s">
        <v>71</v>
      </c>
      <c r="E12" s="173">
        <v>99</v>
      </c>
      <c r="F12" s="173">
        <v>96</v>
      </c>
      <c r="G12" s="173">
        <v>96</v>
      </c>
      <c r="H12" s="173">
        <v>97</v>
      </c>
      <c r="I12" s="173">
        <v>95</v>
      </c>
      <c r="J12" s="173">
        <v>93</v>
      </c>
      <c r="K12" s="66">
        <v>95</v>
      </c>
      <c r="L12" s="66">
        <v>94</v>
      </c>
      <c r="M12" s="66">
        <v>94</v>
      </c>
      <c r="N12" s="66">
        <v>96</v>
      </c>
      <c r="O12" s="66">
        <v>97</v>
      </c>
      <c r="P12" s="66">
        <v>88</v>
      </c>
      <c r="Q12" s="66">
        <f t="shared" si="0"/>
        <v>1140</v>
      </c>
      <c r="R12" s="39"/>
    </row>
    <row r="13" spans="2:20" ht="15" customHeight="1" x14ac:dyDescent="0.25">
      <c r="B13" s="38">
        <v>7</v>
      </c>
      <c r="C13" s="52" t="s">
        <v>62</v>
      </c>
      <c r="D13" s="52" t="s">
        <v>63</v>
      </c>
      <c r="E13" s="33">
        <v>90</v>
      </c>
      <c r="F13" s="33">
        <v>96</v>
      </c>
      <c r="G13" s="33">
        <v>93</v>
      </c>
      <c r="H13" s="33">
        <v>94</v>
      </c>
      <c r="I13" s="33">
        <v>95</v>
      </c>
      <c r="J13" s="33">
        <v>95</v>
      </c>
      <c r="K13" s="33">
        <v>95</v>
      </c>
      <c r="L13" s="33">
        <v>95</v>
      </c>
      <c r="M13" s="33">
        <v>95</v>
      </c>
      <c r="N13" s="33">
        <v>94</v>
      </c>
      <c r="O13" s="33">
        <v>95</v>
      </c>
      <c r="P13" s="33">
        <v>98</v>
      </c>
      <c r="Q13" s="33">
        <f t="shared" si="0"/>
        <v>1135</v>
      </c>
      <c r="R13" s="179"/>
    </row>
    <row r="14" spans="2:20" ht="15" customHeight="1" x14ac:dyDescent="0.25">
      <c r="B14" s="37">
        <v>8</v>
      </c>
      <c r="C14" s="36" t="s">
        <v>74</v>
      </c>
      <c r="D14" s="36" t="s">
        <v>71</v>
      </c>
      <c r="E14" s="34">
        <v>93</v>
      </c>
      <c r="F14" s="34">
        <v>91</v>
      </c>
      <c r="G14" s="34">
        <v>89</v>
      </c>
      <c r="H14" s="34">
        <v>91</v>
      </c>
      <c r="I14" s="34">
        <v>96</v>
      </c>
      <c r="J14" s="34">
        <v>97</v>
      </c>
      <c r="K14" s="53">
        <v>94</v>
      </c>
      <c r="L14" s="53">
        <v>95</v>
      </c>
      <c r="M14" s="53">
        <v>94</v>
      </c>
      <c r="N14" s="53">
        <v>99</v>
      </c>
      <c r="O14" s="53">
        <v>96</v>
      </c>
      <c r="P14" s="53">
        <v>99</v>
      </c>
      <c r="Q14" s="66">
        <f t="shared" si="0"/>
        <v>1134</v>
      </c>
    </row>
    <row r="15" spans="2:20" ht="15" customHeight="1" x14ac:dyDescent="0.25">
      <c r="B15" s="38">
        <v>9</v>
      </c>
      <c r="C15" s="36" t="s">
        <v>86</v>
      </c>
      <c r="D15" s="36" t="s">
        <v>88</v>
      </c>
      <c r="E15" s="34">
        <v>97</v>
      </c>
      <c r="F15" s="71">
        <v>95</v>
      </c>
      <c r="G15" s="71">
        <v>98</v>
      </c>
      <c r="H15" s="71">
        <v>94</v>
      </c>
      <c r="I15" s="71">
        <v>95</v>
      </c>
      <c r="J15" s="71">
        <v>93</v>
      </c>
      <c r="K15" s="120">
        <v>93</v>
      </c>
      <c r="L15" s="120">
        <v>92</v>
      </c>
      <c r="M15" s="120">
        <v>93</v>
      </c>
      <c r="N15" s="120">
        <v>94</v>
      </c>
      <c r="O15" s="120">
        <v>95</v>
      </c>
      <c r="P15" s="120">
        <v>95</v>
      </c>
      <c r="Q15" s="66">
        <f t="shared" si="0"/>
        <v>1134</v>
      </c>
    </row>
    <row r="16" spans="2:20" s="61" customFormat="1" ht="15" customHeight="1" x14ac:dyDescent="0.25">
      <c r="B16" s="304">
        <v>10</v>
      </c>
      <c r="C16" s="305" t="s">
        <v>60</v>
      </c>
      <c r="D16" s="305" t="s">
        <v>61</v>
      </c>
      <c r="E16" s="306">
        <v>97</v>
      </c>
      <c r="F16" s="306">
        <v>87</v>
      </c>
      <c r="G16" s="306">
        <v>92</v>
      </c>
      <c r="H16" s="306">
        <v>97</v>
      </c>
      <c r="I16" s="306">
        <v>91</v>
      </c>
      <c r="J16" s="306">
        <v>95</v>
      </c>
      <c r="K16" s="306">
        <v>98</v>
      </c>
      <c r="L16" s="306">
        <v>93</v>
      </c>
      <c r="M16" s="306">
        <v>95</v>
      </c>
      <c r="N16" s="306">
        <v>96</v>
      </c>
      <c r="O16" s="306">
        <v>91</v>
      </c>
      <c r="P16" s="306">
        <v>93</v>
      </c>
      <c r="Q16" s="307">
        <f t="shared" si="0"/>
        <v>1125</v>
      </c>
      <c r="R16" s="308" t="s">
        <v>15</v>
      </c>
    </row>
    <row r="17" spans="2:18" ht="15" customHeight="1" x14ac:dyDescent="0.25">
      <c r="B17" s="37">
        <v>11</v>
      </c>
      <c r="C17" s="36" t="s">
        <v>91</v>
      </c>
      <c r="D17" s="36" t="s">
        <v>90</v>
      </c>
      <c r="E17" s="175">
        <v>94</v>
      </c>
      <c r="F17" s="175">
        <v>93</v>
      </c>
      <c r="G17" s="175">
        <v>94</v>
      </c>
      <c r="H17" s="175">
        <v>92</v>
      </c>
      <c r="I17" s="175">
        <v>91</v>
      </c>
      <c r="J17" s="175">
        <v>96</v>
      </c>
      <c r="K17" s="175">
        <v>94</v>
      </c>
      <c r="L17" s="175">
        <v>96</v>
      </c>
      <c r="M17" s="175">
        <v>95</v>
      </c>
      <c r="N17" s="175">
        <v>91</v>
      </c>
      <c r="O17" s="175">
        <v>93</v>
      </c>
      <c r="P17" s="175">
        <v>92</v>
      </c>
      <c r="Q17" s="66">
        <f t="shared" si="0"/>
        <v>1121</v>
      </c>
    </row>
    <row r="18" spans="2:18" ht="15" customHeight="1" x14ac:dyDescent="0.25">
      <c r="B18" s="37">
        <v>12</v>
      </c>
      <c r="C18" s="8" t="s">
        <v>94</v>
      </c>
      <c r="D18" s="36" t="s">
        <v>90</v>
      </c>
      <c r="E18" s="175">
        <v>96</v>
      </c>
      <c r="F18" s="175">
        <v>93</v>
      </c>
      <c r="G18" s="175">
        <v>92</v>
      </c>
      <c r="H18" s="175">
        <v>90</v>
      </c>
      <c r="I18" s="175">
        <v>94</v>
      </c>
      <c r="J18" s="175">
        <v>94</v>
      </c>
      <c r="K18" s="175">
        <v>95</v>
      </c>
      <c r="L18" s="175">
        <v>95</v>
      </c>
      <c r="M18" s="175">
        <v>97</v>
      </c>
      <c r="N18" s="175">
        <v>85</v>
      </c>
      <c r="O18" s="175">
        <v>92</v>
      </c>
      <c r="P18" s="175">
        <v>96</v>
      </c>
      <c r="Q18" s="66">
        <f t="shared" si="0"/>
        <v>1119</v>
      </c>
    </row>
    <row r="19" spans="2:18" ht="15" customHeight="1" x14ac:dyDescent="0.25">
      <c r="B19" s="37">
        <v>13</v>
      </c>
      <c r="C19" s="36" t="s">
        <v>64</v>
      </c>
      <c r="D19" s="52" t="s">
        <v>65</v>
      </c>
      <c r="E19" s="257">
        <v>94</v>
      </c>
      <c r="F19" s="172">
        <v>91</v>
      </c>
      <c r="G19" s="172">
        <v>93</v>
      </c>
      <c r="H19" s="172">
        <v>94</v>
      </c>
      <c r="I19" s="172">
        <v>94</v>
      </c>
      <c r="J19" s="172">
        <v>93</v>
      </c>
      <c r="K19" s="172">
        <v>93</v>
      </c>
      <c r="L19" s="172">
        <v>91</v>
      </c>
      <c r="M19" s="172">
        <v>92</v>
      </c>
      <c r="N19" s="172">
        <v>92</v>
      </c>
      <c r="O19" s="172">
        <v>95</v>
      </c>
      <c r="P19" s="172">
        <v>94</v>
      </c>
      <c r="Q19" s="66">
        <f t="shared" si="0"/>
        <v>1116</v>
      </c>
    </row>
    <row r="20" spans="2:18" ht="15" customHeight="1" x14ac:dyDescent="0.25">
      <c r="B20" s="34">
        <v>14</v>
      </c>
      <c r="C20" s="8" t="s">
        <v>92</v>
      </c>
      <c r="D20" s="252" t="s">
        <v>90</v>
      </c>
      <c r="E20" s="153">
        <v>89</v>
      </c>
      <c r="F20" s="153">
        <v>91</v>
      </c>
      <c r="G20" s="153">
        <v>95</v>
      </c>
      <c r="H20" s="153">
        <v>94</v>
      </c>
      <c r="I20" s="153">
        <v>90</v>
      </c>
      <c r="J20" s="153">
        <v>92</v>
      </c>
      <c r="K20" s="153">
        <v>95</v>
      </c>
      <c r="L20" s="153">
        <v>90</v>
      </c>
      <c r="M20" s="153">
        <v>98</v>
      </c>
      <c r="N20" s="153">
        <v>94</v>
      </c>
      <c r="O20" s="153">
        <v>93</v>
      </c>
      <c r="P20" s="153">
        <v>90</v>
      </c>
      <c r="Q20" s="253">
        <f t="shared" si="0"/>
        <v>1111</v>
      </c>
      <c r="R20" s="58"/>
    </row>
    <row r="21" spans="2:18" ht="15" customHeight="1" x14ac:dyDescent="0.25">
      <c r="B21" s="34">
        <v>15</v>
      </c>
      <c r="C21" s="4" t="s">
        <v>95</v>
      </c>
      <c r="D21" s="252" t="s">
        <v>90</v>
      </c>
      <c r="E21" s="153">
        <v>90</v>
      </c>
      <c r="F21" s="153">
        <v>91</v>
      </c>
      <c r="G21" s="153">
        <v>93</v>
      </c>
      <c r="H21" s="153">
        <v>95</v>
      </c>
      <c r="I21" s="153">
        <v>89</v>
      </c>
      <c r="J21" s="153">
        <v>88</v>
      </c>
      <c r="K21" s="153">
        <v>90</v>
      </c>
      <c r="L21" s="153">
        <v>91</v>
      </c>
      <c r="M21" s="153">
        <v>89</v>
      </c>
      <c r="N21" s="153">
        <v>94</v>
      </c>
      <c r="O21" s="153">
        <v>90</v>
      </c>
      <c r="P21" s="153">
        <v>91</v>
      </c>
      <c r="Q21" s="253">
        <f t="shared" si="0"/>
        <v>1091</v>
      </c>
    </row>
    <row r="22" spans="2:18" ht="15" customHeight="1" x14ac:dyDescent="0.25">
      <c r="B22" s="71">
        <v>16</v>
      </c>
      <c r="C22" s="8" t="s">
        <v>93</v>
      </c>
      <c r="D22" s="252" t="s">
        <v>90</v>
      </c>
      <c r="E22" s="153">
        <v>92</v>
      </c>
      <c r="F22" s="153">
        <v>89</v>
      </c>
      <c r="G22" s="153">
        <v>88</v>
      </c>
      <c r="H22" s="153">
        <v>92</v>
      </c>
      <c r="I22" s="153">
        <v>90</v>
      </c>
      <c r="J22" s="153">
        <v>95</v>
      </c>
      <c r="K22" s="153">
        <v>88</v>
      </c>
      <c r="L22" s="153">
        <v>88</v>
      </c>
      <c r="M22" s="153">
        <v>91</v>
      </c>
      <c r="N22" s="153">
        <v>91</v>
      </c>
      <c r="O22" s="153">
        <v>88</v>
      </c>
      <c r="P22" s="153">
        <v>84</v>
      </c>
      <c r="Q22" s="253">
        <f t="shared" si="0"/>
        <v>1076</v>
      </c>
    </row>
    <row r="23" spans="2:18" ht="15" customHeight="1" x14ac:dyDescent="0.25">
      <c r="B23" s="34">
        <v>17</v>
      </c>
      <c r="C23" s="8" t="s">
        <v>96</v>
      </c>
      <c r="D23" s="252" t="s">
        <v>90</v>
      </c>
      <c r="E23" s="153">
        <v>90</v>
      </c>
      <c r="F23" s="153">
        <v>87</v>
      </c>
      <c r="G23" s="153">
        <v>85</v>
      </c>
      <c r="H23" s="153">
        <v>90</v>
      </c>
      <c r="I23" s="153">
        <v>88</v>
      </c>
      <c r="J23" s="153">
        <v>87</v>
      </c>
      <c r="K23" s="153">
        <v>89</v>
      </c>
      <c r="L23" s="153">
        <v>89</v>
      </c>
      <c r="M23" s="153">
        <v>86</v>
      </c>
      <c r="N23" s="153">
        <v>85</v>
      </c>
      <c r="O23" s="153">
        <v>94</v>
      </c>
      <c r="P23" s="153">
        <v>84</v>
      </c>
      <c r="Q23" s="253">
        <f t="shared" si="0"/>
        <v>1054</v>
      </c>
    </row>
    <row r="24" spans="2:18" ht="15" customHeight="1" x14ac:dyDescent="0.25">
      <c r="B24" s="33"/>
      <c r="C24" s="8"/>
      <c r="D24" s="202"/>
      <c r="E24" s="50"/>
      <c r="F24" s="51"/>
      <c r="G24" s="51"/>
      <c r="H24" s="51"/>
      <c r="I24" s="50"/>
      <c r="J24" s="51"/>
      <c r="K24" s="51"/>
      <c r="L24" s="51"/>
      <c r="M24" s="50"/>
      <c r="N24" s="51"/>
      <c r="O24" s="51"/>
      <c r="P24" s="51"/>
      <c r="Q24" s="33"/>
    </row>
    <row r="25" spans="2:18" ht="15" customHeight="1" x14ac:dyDescent="0.25">
      <c r="B25" s="7"/>
      <c r="C25" s="8"/>
      <c r="D25" s="202"/>
      <c r="E25" s="50"/>
      <c r="F25" s="51"/>
      <c r="G25" s="51"/>
      <c r="H25" s="51"/>
      <c r="I25" s="50"/>
      <c r="J25" s="51"/>
      <c r="K25" s="51"/>
      <c r="L25" s="51"/>
      <c r="M25" s="50"/>
      <c r="N25" s="51"/>
      <c r="O25" s="51"/>
      <c r="P25" s="51"/>
      <c r="Q25" s="33"/>
    </row>
    <row r="26" spans="2:18" ht="15" customHeight="1" x14ac:dyDescent="0.25">
      <c r="B26" s="128"/>
      <c r="D26" s="198"/>
      <c r="E26" s="132"/>
      <c r="F26" s="133"/>
      <c r="G26" s="133"/>
      <c r="H26" s="133"/>
      <c r="I26" s="132"/>
      <c r="J26" s="133"/>
      <c r="K26" s="133"/>
      <c r="L26" s="133"/>
      <c r="M26" s="132"/>
      <c r="N26" s="133"/>
      <c r="O26" s="133"/>
      <c r="P26" s="133"/>
      <c r="Q26" s="128"/>
    </row>
    <row r="27" spans="2:18" ht="15" customHeight="1" x14ac:dyDescent="0.25">
      <c r="B27" s="134"/>
      <c r="C27" s="61"/>
      <c r="D27" s="198"/>
      <c r="E27" s="132"/>
      <c r="F27" s="133"/>
      <c r="G27" s="133"/>
      <c r="H27" s="133"/>
      <c r="I27" s="132"/>
      <c r="J27" s="133"/>
      <c r="K27" s="133"/>
      <c r="L27" s="133"/>
      <c r="M27" s="132"/>
      <c r="N27" s="133"/>
      <c r="O27" s="133"/>
      <c r="P27" s="133"/>
      <c r="Q27" s="128"/>
    </row>
    <row r="28" spans="2:18" ht="15" customHeight="1" x14ac:dyDescent="0.25">
      <c r="B28" s="135"/>
      <c r="C28" s="61"/>
      <c r="D28"/>
      <c r="E28" s="132"/>
      <c r="F28" s="133"/>
      <c r="G28" s="133"/>
      <c r="H28" s="133"/>
      <c r="I28" s="132"/>
      <c r="J28" s="133"/>
      <c r="K28" s="133"/>
      <c r="L28" s="133"/>
      <c r="M28" s="132"/>
      <c r="N28" s="133"/>
      <c r="O28" s="133"/>
      <c r="P28" s="133"/>
      <c r="Q28" s="128"/>
    </row>
    <row r="29" spans="2:18" ht="15" customHeight="1" x14ac:dyDescent="0.25">
      <c r="C29" s="26"/>
      <c r="D29" s="199"/>
      <c r="E29" s="132"/>
      <c r="F29" s="133"/>
      <c r="G29" s="133"/>
      <c r="H29" s="133"/>
      <c r="I29" s="132"/>
      <c r="J29" s="133"/>
      <c r="K29" s="133"/>
      <c r="L29" s="133"/>
      <c r="M29" s="132"/>
      <c r="N29" s="133"/>
      <c r="O29" s="133"/>
      <c r="P29" s="133"/>
      <c r="Q29" s="128"/>
    </row>
    <row r="30" spans="2:18" ht="15" customHeight="1" x14ac:dyDescent="0.25">
      <c r="C30" s="26"/>
      <c r="D30"/>
      <c r="E30" s="132"/>
      <c r="F30" s="133"/>
      <c r="G30" s="133"/>
      <c r="H30" s="133"/>
      <c r="I30" s="132"/>
      <c r="J30" s="133"/>
      <c r="K30" s="133"/>
      <c r="L30" s="133"/>
      <c r="M30" s="132"/>
      <c r="N30" s="133"/>
      <c r="O30" s="133"/>
      <c r="P30" s="133"/>
      <c r="Q30" s="128"/>
    </row>
    <row r="31" spans="2:18" ht="15" customHeight="1" x14ac:dyDescent="0.25">
      <c r="C31" s="26"/>
      <c r="D31" s="198"/>
      <c r="E31" s="132"/>
      <c r="F31" s="133"/>
      <c r="G31" s="133"/>
      <c r="H31" s="133"/>
      <c r="I31" s="132"/>
      <c r="J31" s="133"/>
      <c r="K31" s="133"/>
      <c r="L31" s="133"/>
      <c r="M31" s="132"/>
      <c r="N31" s="133"/>
      <c r="O31" s="133"/>
      <c r="P31" s="133"/>
      <c r="Q31" s="128"/>
    </row>
    <row r="32" spans="2:18" ht="15" customHeight="1" x14ac:dyDescent="0.25">
      <c r="C32" s="26"/>
      <c r="D32" s="26"/>
      <c r="E32" s="132"/>
      <c r="F32" s="133"/>
      <c r="G32" s="133"/>
      <c r="H32" s="133"/>
      <c r="I32" s="132"/>
      <c r="J32" s="133"/>
      <c r="K32" s="133"/>
      <c r="L32" s="133"/>
      <c r="M32" s="132"/>
      <c r="N32" s="133"/>
      <c r="O32" s="133"/>
      <c r="P32" s="133"/>
      <c r="Q32" s="128"/>
    </row>
    <row r="33" spans="2:17" ht="15" customHeight="1" x14ac:dyDescent="0.25">
      <c r="C33" s="26"/>
      <c r="D33" s="26"/>
      <c r="E33" s="132"/>
      <c r="F33" s="133"/>
      <c r="G33" s="133"/>
      <c r="H33" s="133"/>
      <c r="I33" s="132"/>
      <c r="J33" s="133"/>
      <c r="K33" s="133"/>
      <c r="L33" s="133"/>
      <c r="M33" s="132"/>
      <c r="N33" s="133"/>
      <c r="O33" s="133"/>
      <c r="P33" s="133"/>
      <c r="Q33" s="128"/>
    </row>
    <row r="34" spans="2:17" ht="15" customHeight="1" x14ac:dyDescent="0.25">
      <c r="B34" s="4"/>
      <c r="C34" s="26"/>
      <c r="D34" s="61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28"/>
    </row>
    <row r="35" spans="2:17" x14ac:dyDescent="0.25">
      <c r="C35" s="26"/>
      <c r="D35" s="61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28"/>
    </row>
    <row r="36" spans="2:17" x14ac:dyDescent="0.25">
      <c r="Q36" s="4"/>
    </row>
    <row r="39" spans="2:17" x14ac:dyDescent="0.25">
      <c r="B39" s="128"/>
    </row>
    <row r="41" spans="2:17" s="61" customFormat="1" x14ac:dyDescent="0.25">
      <c r="B41" s="10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</sheetData>
  <sheetProtection selectLockedCells="1" selectUnlockedCells="1"/>
  <sortState xmlns:xlrd2="http://schemas.microsoft.com/office/spreadsheetml/2017/richdata2" ref="C7:Q24">
    <sortCondition descending="1" ref="Q7:Q24"/>
  </sortState>
  <mergeCells count="2">
    <mergeCell ref="B4:Q4"/>
    <mergeCell ref="B2:Q3"/>
  </mergeCells>
  <pageMargins left="0.74791666666666667" right="0.74791666666666667" top="0.98402777777777772" bottom="0.98402777777777772" header="0.51180555555555551" footer="0.51180555555555551"/>
  <pageSetup paperSize="9" scale="6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R35"/>
  <sheetViews>
    <sheetView topLeftCell="A3" zoomScaleNormal="100" workbookViewId="0">
      <selection activeCell="J6" sqref="J6"/>
    </sheetView>
  </sheetViews>
  <sheetFormatPr defaultRowHeight="13.5" x14ac:dyDescent="0.25"/>
  <cols>
    <col min="1" max="1" width="4.7109375" style="12" customWidth="1"/>
    <col min="2" max="2" width="5.5703125" style="12" customWidth="1"/>
    <col min="3" max="3" width="19" style="12" customWidth="1"/>
    <col min="4" max="4" width="26" style="12" customWidth="1"/>
    <col min="5" max="5" width="17.28515625" style="13" customWidth="1"/>
    <col min="6" max="7" width="4.7109375" style="12" customWidth="1"/>
    <col min="8" max="8" width="4.7109375" style="13" customWidth="1"/>
    <col min="9" max="9" width="4.7109375" style="20" customWidth="1"/>
    <col min="10" max="11" width="4.7109375" style="12" customWidth="1"/>
    <col min="12" max="12" width="7.140625" style="12" customWidth="1"/>
    <col min="13" max="13" width="14.85546875" style="12" customWidth="1"/>
    <col min="14" max="14" width="14" style="12" customWidth="1"/>
    <col min="15" max="17" width="0" style="12" hidden="1" customWidth="1"/>
    <col min="18" max="16384" width="9.140625" style="12"/>
  </cols>
  <sheetData>
    <row r="2" spans="2:18" ht="20.100000000000001" customHeight="1" x14ac:dyDescent="0.25">
      <c r="D2" s="368" t="s">
        <v>117</v>
      </c>
      <c r="E2" s="142"/>
      <c r="F2" s="142"/>
      <c r="G2" s="142"/>
      <c r="H2" s="142"/>
      <c r="I2" s="142"/>
      <c r="J2" s="142"/>
      <c r="K2" s="142"/>
      <c r="L2" s="142"/>
      <c r="M2" s="142"/>
    </row>
    <row r="3" spans="2:18" ht="20.100000000000001" customHeight="1" thickBot="1" x14ac:dyDescent="0.3">
      <c r="D3" s="142"/>
      <c r="E3" s="142"/>
      <c r="F3" s="142"/>
      <c r="G3" s="142"/>
      <c r="H3" s="142"/>
      <c r="I3" s="142"/>
      <c r="J3" s="142"/>
      <c r="K3" s="142"/>
      <c r="L3" s="142"/>
      <c r="M3" s="142"/>
      <c r="N3"/>
    </row>
    <row r="4" spans="2:18" s="18" customFormat="1" ht="20.100000000000001" customHeight="1" thickBot="1" x14ac:dyDescent="0.5">
      <c r="B4" s="369" t="s">
        <v>118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250"/>
      <c r="P4" s="250"/>
      <c r="Q4" s="251"/>
    </row>
    <row r="5" spans="2:18" ht="15" customHeight="1" x14ac:dyDescent="0.25">
      <c r="B5" s="370"/>
      <c r="C5" s="371"/>
      <c r="D5" s="371"/>
      <c r="E5" s="370"/>
      <c r="F5" s="371"/>
      <c r="G5" s="371"/>
      <c r="H5" s="371"/>
      <c r="I5" s="371"/>
      <c r="J5" s="371"/>
      <c r="K5" s="371"/>
      <c r="L5" s="371"/>
      <c r="M5" s="371"/>
      <c r="N5" s="371"/>
      <c r="O5" s="261"/>
      <c r="P5" s="261"/>
      <c r="Q5" s="14"/>
    </row>
    <row r="6" spans="2:18" s="18" customFormat="1" ht="15" customHeight="1" x14ac:dyDescent="0.2">
      <c r="B6" s="17" t="s">
        <v>0</v>
      </c>
      <c r="C6" s="262" t="s">
        <v>1</v>
      </c>
      <c r="D6" s="263" t="s">
        <v>2</v>
      </c>
      <c r="E6" s="264" t="s">
        <v>10</v>
      </c>
      <c r="F6" s="258" t="s">
        <v>120</v>
      </c>
      <c r="G6" s="259"/>
      <c r="H6" s="259"/>
      <c r="I6" s="259"/>
      <c r="J6" s="259"/>
      <c r="K6" s="260"/>
      <c r="L6" s="17" t="s">
        <v>7</v>
      </c>
      <c r="M6" s="17" t="s">
        <v>9</v>
      </c>
      <c r="N6" s="17" t="s">
        <v>6</v>
      </c>
      <c r="Q6" s="19"/>
    </row>
    <row r="7" spans="2:18" s="138" customFormat="1" ht="15" customHeight="1" x14ac:dyDescent="0.25">
      <c r="B7" s="297">
        <v>1</v>
      </c>
      <c r="C7" s="309" t="s">
        <v>87</v>
      </c>
      <c r="D7" s="299" t="s">
        <v>88</v>
      </c>
      <c r="E7" s="218">
        <v>93</v>
      </c>
      <c r="F7" s="300">
        <v>96</v>
      </c>
      <c r="G7" s="310">
        <v>99</v>
      </c>
      <c r="H7" s="310">
        <v>96</v>
      </c>
      <c r="I7" s="310">
        <v>96</v>
      </c>
      <c r="J7" s="310">
        <v>98</v>
      </c>
      <c r="K7" s="310">
        <v>97</v>
      </c>
      <c r="L7" s="302">
        <f t="shared" ref="L7:L23" si="0">SUM(F7:K7)</f>
        <v>582</v>
      </c>
      <c r="M7" s="284">
        <f t="shared" ref="M7:M23" si="1">SUM(L7/6)</f>
        <v>97</v>
      </c>
      <c r="N7" s="311">
        <f t="shared" ref="N7:N23" si="2">SUM((M7-E7)/(105-E7)+100)</f>
        <v>100.33333333333333</v>
      </c>
      <c r="Q7" s="139"/>
      <c r="R7" s="265" t="s">
        <v>22</v>
      </c>
    </row>
    <row r="8" spans="2:18" s="26" customFormat="1" ht="15" customHeight="1" x14ac:dyDescent="0.25">
      <c r="B8" s="303">
        <v>2</v>
      </c>
      <c r="C8" s="299" t="s">
        <v>85</v>
      </c>
      <c r="D8" s="299" t="s">
        <v>88</v>
      </c>
      <c r="E8" s="312">
        <v>98</v>
      </c>
      <c r="F8" s="300">
        <v>100</v>
      </c>
      <c r="G8" s="301">
        <v>99</v>
      </c>
      <c r="H8" s="301">
        <v>100</v>
      </c>
      <c r="I8" s="301">
        <v>99</v>
      </c>
      <c r="J8" s="301">
        <v>99</v>
      </c>
      <c r="K8" s="301">
        <v>99</v>
      </c>
      <c r="L8" s="302">
        <f t="shared" si="0"/>
        <v>596</v>
      </c>
      <c r="M8" s="284">
        <f t="shared" si="1"/>
        <v>99.333333333333329</v>
      </c>
      <c r="N8" s="311">
        <f t="shared" si="2"/>
        <v>100.19047619047619</v>
      </c>
      <c r="Q8" s="140"/>
      <c r="R8" s="265" t="s">
        <v>13</v>
      </c>
    </row>
    <row r="9" spans="2:18" s="26" customFormat="1" ht="15" customHeight="1" x14ac:dyDescent="0.25">
      <c r="B9" s="71">
        <v>3</v>
      </c>
      <c r="C9" s="36" t="s">
        <v>86</v>
      </c>
      <c r="D9" s="36" t="s">
        <v>88</v>
      </c>
      <c r="E9" s="200">
        <v>93.8</v>
      </c>
      <c r="F9" s="135">
        <v>97</v>
      </c>
      <c r="G9" s="71">
        <v>95</v>
      </c>
      <c r="H9" s="71">
        <v>98</v>
      </c>
      <c r="I9" s="71">
        <v>94</v>
      </c>
      <c r="J9" s="71">
        <v>95</v>
      </c>
      <c r="K9" s="71">
        <v>93</v>
      </c>
      <c r="L9" s="33">
        <f t="shared" si="0"/>
        <v>572</v>
      </c>
      <c r="M9" s="125">
        <f t="shared" si="1"/>
        <v>95.333333333333329</v>
      </c>
      <c r="N9" s="65">
        <f t="shared" si="2"/>
        <v>100.13690476190476</v>
      </c>
      <c r="Q9" s="140"/>
    </row>
    <row r="10" spans="2:18" s="26" customFormat="1" ht="15" customHeight="1" x14ac:dyDescent="0.25">
      <c r="B10" s="71">
        <v>4</v>
      </c>
      <c r="C10" s="273" t="s">
        <v>94</v>
      </c>
      <c r="D10" s="266" t="s">
        <v>90</v>
      </c>
      <c r="E10" s="176">
        <v>91.6</v>
      </c>
      <c r="F10" s="257">
        <v>96</v>
      </c>
      <c r="G10" s="257">
        <v>93</v>
      </c>
      <c r="H10" s="257">
        <v>92</v>
      </c>
      <c r="I10" s="257">
        <v>90</v>
      </c>
      <c r="J10" s="257">
        <v>94</v>
      </c>
      <c r="K10" s="257">
        <v>94</v>
      </c>
      <c r="L10" s="33">
        <f t="shared" si="0"/>
        <v>559</v>
      </c>
      <c r="M10" s="125">
        <f t="shared" si="1"/>
        <v>93.166666666666671</v>
      </c>
      <c r="N10" s="65">
        <f t="shared" si="2"/>
        <v>100.11691542288557</v>
      </c>
      <c r="O10" s="33">
        <v>97</v>
      </c>
      <c r="P10" s="33">
        <v>95</v>
      </c>
      <c r="Q10" s="33">
        <f>SUM(O10:P10)</f>
        <v>192</v>
      </c>
    </row>
    <row r="11" spans="2:18" s="26" customFormat="1" ht="15" customHeight="1" x14ac:dyDescent="0.25">
      <c r="B11" s="38">
        <v>5</v>
      </c>
      <c r="C11" s="36" t="s">
        <v>74</v>
      </c>
      <c r="D11" s="36" t="s">
        <v>71</v>
      </c>
      <c r="E11" s="178">
        <v>91.28</v>
      </c>
      <c r="F11" s="34">
        <v>93</v>
      </c>
      <c r="G11" s="34">
        <v>91</v>
      </c>
      <c r="H11" s="34">
        <v>89</v>
      </c>
      <c r="I11" s="34">
        <v>91</v>
      </c>
      <c r="J11" s="34">
        <v>96</v>
      </c>
      <c r="K11" s="34">
        <v>97</v>
      </c>
      <c r="L11" s="33">
        <f t="shared" si="0"/>
        <v>557</v>
      </c>
      <c r="M11" s="125">
        <f t="shared" si="1"/>
        <v>92.833333333333329</v>
      </c>
      <c r="N11" s="65">
        <f t="shared" si="2"/>
        <v>100.11321671525754</v>
      </c>
      <c r="O11" s="33">
        <v>96</v>
      </c>
      <c r="P11" s="33">
        <v>94</v>
      </c>
      <c r="Q11" s="33">
        <f>SUM(E11:P11)</f>
        <v>1588.2265500485908</v>
      </c>
    </row>
    <row r="12" spans="2:18" ht="15" customHeight="1" x14ac:dyDescent="0.25">
      <c r="B12" s="71">
        <v>6</v>
      </c>
      <c r="C12" s="8" t="s">
        <v>96</v>
      </c>
      <c r="D12" s="36" t="s">
        <v>90</v>
      </c>
      <c r="E12" s="72">
        <v>85.8</v>
      </c>
      <c r="F12" s="38">
        <v>90</v>
      </c>
      <c r="G12" s="38">
        <v>87</v>
      </c>
      <c r="H12" s="38">
        <v>85</v>
      </c>
      <c r="I12" s="38">
        <v>90</v>
      </c>
      <c r="J12" s="38">
        <v>88</v>
      </c>
      <c r="K12" s="38">
        <v>87</v>
      </c>
      <c r="L12" s="33">
        <f t="shared" si="0"/>
        <v>527</v>
      </c>
      <c r="M12" s="125">
        <f t="shared" si="1"/>
        <v>87.833333333333329</v>
      </c>
      <c r="N12" s="65">
        <f t="shared" si="2"/>
        <v>100.10590277777777</v>
      </c>
      <c r="O12" s="7">
        <v>95</v>
      </c>
      <c r="P12" s="7">
        <v>97</v>
      </c>
      <c r="Q12" s="7">
        <f>SUM(E12:P12)</f>
        <v>1519.739236111111</v>
      </c>
    </row>
    <row r="13" spans="2:18" s="26" customFormat="1" ht="15" customHeight="1" x14ac:dyDescent="0.25">
      <c r="B13" s="38">
        <v>7</v>
      </c>
      <c r="C13" s="267" t="s">
        <v>60</v>
      </c>
      <c r="D13" s="267" t="s">
        <v>61</v>
      </c>
      <c r="E13" s="275">
        <v>92</v>
      </c>
      <c r="F13" s="71">
        <v>97</v>
      </c>
      <c r="G13" s="71">
        <v>87</v>
      </c>
      <c r="H13" s="71">
        <v>92</v>
      </c>
      <c r="I13" s="71">
        <v>97</v>
      </c>
      <c r="J13" s="71">
        <v>91</v>
      </c>
      <c r="K13" s="71">
        <v>95</v>
      </c>
      <c r="L13" s="33">
        <f t="shared" si="0"/>
        <v>559</v>
      </c>
      <c r="M13" s="125">
        <f t="shared" si="1"/>
        <v>93.166666666666671</v>
      </c>
      <c r="N13" s="65">
        <f t="shared" si="2"/>
        <v>100.08974358974359</v>
      </c>
      <c r="O13" s="33"/>
      <c r="P13" s="33"/>
      <c r="Q13" s="33"/>
    </row>
    <row r="14" spans="2:18" ht="15" customHeight="1" x14ac:dyDescent="0.25">
      <c r="B14" s="37">
        <v>8</v>
      </c>
      <c r="C14" s="52" t="s">
        <v>62</v>
      </c>
      <c r="D14" s="52" t="s">
        <v>63</v>
      </c>
      <c r="E14" s="178">
        <v>93</v>
      </c>
      <c r="F14" s="33">
        <v>90</v>
      </c>
      <c r="G14" s="33">
        <v>96</v>
      </c>
      <c r="H14" s="33">
        <v>93</v>
      </c>
      <c r="I14" s="33">
        <v>94</v>
      </c>
      <c r="J14" s="33">
        <v>95</v>
      </c>
      <c r="K14" s="33">
        <v>95</v>
      </c>
      <c r="L14" s="33">
        <f t="shared" si="0"/>
        <v>563</v>
      </c>
      <c r="M14" s="125">
        <f t="shared" si="1"/>
        <v>93.833333333333329</v>
      </c>
      <c r="N14" s="65">
        <f t="shared" si="2"/>
        <v>100.06944444444444</v>
      </c>
      <c r="O14" s="7">
        <v>92</v>
      </c>
      <c r="P14" s="7">
        <v>89</v>
      </c>
      <c r="Q14" s="7">
        <f>SUM(E14:P14)</f>
        <v>1593.9027777777776</v>
      </c>
    </row>
    <row r="15" spans="2:18" ht="15" customHeight="1" x14ac:dyDescent="0.25">
      <c r="B15" s="38">
        <v>9</v>
      </c>
      <c r="C15" s="8" t="s">
        <v>95</v>
      </c>
      <c r="D15" s="31" t="s">
        <v>90</v>
      </c>
      <c r="E15" s="176">
        <v>90.2</v>
      </c>
      <c r="F15" s="38">
        <v>90</v>
      </c>
      <c r="G15" s="38">
        <v>91</v>
      </c>
      <c r="H15" s="38">
        <v>93</v>
      </c>
      <c r="I15" s="38">
        <v>95</v>
      </c>
      <c r="J15" s="38">
        <v>89</v>
      </c>
      <c r="K15" s="38">
        <v>88</v>
      </c>
      <c r="L15" s="33">
        <f t="shared" si="0"/>
        <v>546</v>
      </c>
      <c r="M15" s="125">
        <f t="shared" si="1"/>
        <v>91</v>
      </c>
      <c r="N15" s="65">
        <f t="shared" si="2"/>
        <v>100.05405405405405</v>
      </c>
      <c r="O15" s="7">
        <v>89</v>
      </c>
      <c r="P15" s="7">
        <v>95</v>
      </c>
      <c r="Q15" s="7">
        <f>SUM(E15:P15)</f>
        <v>1557.254054054054</v>
      </c>
    </row>
    <row r="16" spans="2:18" ht="15" customHeight="1" x14ac:dyDescent="0.25">
      <c r="B16" s="304">
        <v>10</v>
      </c>
      <c r="C16" s="313" t="s">
        <v>111</v>
      </c>
      <c r="D16" s="305" t="s">
        <v>71</v>
      </c>
      <c r="E16" s="288">
        <v>95.89</v>
      </c>
      <c r="F16" s="314">
        <v>98</v>
      </c>
      <c r="G16" s="315">
        <v>96</v>
      </c>
      <c r="H16" s="315">
        <v>95</v>
      </c>
      <c r="I16" s="315">
        <v>98</v>
      </c>
      <c r="J16" s="314">
        <v>93</v>
      </c>
      <c r="K16" s="315">
        <v>96</v>
      </c>
      <c r="L16" s="316">
        <f t="shared" si="0"/>
        <v>576</v>
      </c>
      <c r="M16" s="291">
        <f t="shared" si="1"/>
        <v>96</v>
      </c>
      <c r="N16" s="317">
        <f t="shared" si="2"/>
        <v>100.01207464324918</v>
      </c>
      <c r="O16" s="7">
        <v>88</v>
      </c>
      <c r="P16" s="7">
        <v>91</v>
      </c>
      <c r="Q16" s="7">
        <f>SUM(E16:P16)</f>
        <v>1622.9020746432491</v>
      </c>
      <c r="R16" s="265" t="s">
        <v>15</v>
      </c>
    </row>
    <row r="17" spans="2:14" ht="15" customHeight="1" x14ac:dyDescent="0.25">
      <c r="B17" s="37">
        <v>11</v>
      </c>
      <c r="C17" s="36" t="s">
        <v>91</v>
      </c>
      <c r="D17" s="36" t="s">
        <v>90</v>
      </c>
      <c r="E17" s="201">
        <v>93.2</v>
      </c>
      <c r="F17" s="38">
        <v>94</v>
      </c>
      <c r="G17" s="38">
        <v>93</v>
      </c>
      <c r="H17" s="38">
        <v>94</v>
      </c>
      <c r="I17" s="38">
        <v>92</v>
      </c>
      <c r="J17" s="38">
        <v>91</v>
      </c>
      <c r="K17" s="38">
        <v>96</v>
      </c>
      <c r="L17" s="33">
        <f t="shared" si="0"/>
        <v>560</v>
      </c>
      <c r="M17" s="125">
        <f t="shared" si="1"/>
        <v>93.333333333333329</v>
      </c>
      <c r="N17" s="65">
        <f t="shared" si="2"/>
        <v>100.01129943502825</v>
      </c>
    </row>
    <row r="18" spans="2:14" ht="15" customHeight="1" x14ac:dyDescent="0.25">
      <c r="B18" s="37">
        <v>12</v>
      </c>
      <c r="C18" s="8" t="s">
        <v>83</v>
      </c>
      <c r="D18" s="8" t="s">
        <v>88</v>
      </c>
      <c r="E18" s="274">
        <v>98</v>
      </c>
      <c r="F18" s="256">
        <v>94</v>
      </c>
      <c r="G18" s="256">
        <v>100</v>
      </c>
      <c r="H18" s="256">
        <v>98</v>
      </c>
      <c r="I18" s="256">
        <v>99</v>
      </c>
      <c r="J18" s="256">
        <v>99</v>
      </c>
      <c r="K18" s="256">
        <v>97</v>
      </c>
      <c r="L18" s="66">
        <f t="shared" si="0"/>
        <v>587</v>
      </c>
      <c r="M18" s="180">
        <f t="shared" si="1"/>
        <v>97.833333333333329</v>
      </c>
      <c r="N18" s="65">
        <f t="shared" si="2"/>
        <v>99.976190476190482</v>
      </c>
    </row>
    <row r="19" spans="2:14" ht="15" customHeight="1" x14ac:dyDescent="0.25">
      <c r="B19" s="37">
        <v>13</v>
      </c>
      <c r="C19" s="8" t="s">
        <v>92</v>
      </c>
      <c r="D19" s="36" t="s">
        <v>90</v>
      </c>
      <c r="E19" s="118">
        <v>92.4</v>
      </c>
      <c r="F19" s="49">
        <v>89</v>
      </c>
      <c r="G19" s="49">
        <v>91</v>
      </c>
      <c r="H19" s="49">
        <v>95</v>
      </c>
      <c r="I19" s="49">
        <v>94</v>
      </c>
      <c r="J19" s="49">
        <v>90</v>
      </c>
      <c r="K19" s="49">
        <v>92</v>
      </c>
      <c r="L19" s="66">
        <f t="shared" si="0"/>
        <v>551</v>
      </c>
      <c r="M19" s="180">
        <f t="shared" si="1"/>
        <v>91.833333333333329</v>
      </c>
      <c r="N19" s="65">
        <f t="shared" si="2"/>
        <v>99.955026455026456</v>
      </c>
    </row>
    <row r="20" spans="2:14" ht="15" customHeight="1" x14ac:dyDescent="0.25">
      <c r="B20" s="34">
        <v>14</v>
      </c>
      <c r="C20" s="36" t="s">
        <v>84</v>
      </c>
      <c r="D20" s="52" t="s">
        <v>88</v>
      </c>
      <c r="E20" s="274">
        <v>98</v>
      </c>
      <c r="F20" s="256">
        <v>99</v>
      </c>
      <c r="G20" s="256">
        <v>98</v>
      </c>
      <c r="H20" s="256">
        <v>95</v>
      </c>
      <c r="I20" s="256">
        <v>100</v>
      </c>
      <c r="J20" s="256">
        <v>98</v>
      </c>
      <c r="K20" s="256">
        <v>95</v>
      </c>
      <c r="L20" s="66">
        <f t="shared" si="0"/>
        <v>585</v>
      </c>
      <c r="M20" s="180">
        <f t="shared" si="1"/>
        <v>97.5</v>
      </c>
      <c r="N20" s="65">
        <f t="shared" si="2"/>
        <v>99.928571428571431</v>
      </c>
    </row>
    <row r="21" spans="2:14" ht="15" customHeight="1" x14ac:dyDescent="0.25">
      <c r="B21" s="34">
        <v>15</v>
      </c>
      <c r="C21" s="8" t="s">
        <v>93</v>
      </c>
      <c r="D21" s="36" t="s">
        <v>90</v>
      </c>
      <c r="E21" s="118">
        <v>92</v>
      </c>
      <c r="F21" s="49">
        <v>92</v>
      </c>
      <c r="G21" s="49">
        <v>89</v>
      </c>
      <c r="H21" s="49">
        <v>88</v>
      </c>
      <c r="I21" s="49">
        <v>92</v>
      </c>
      <c r="J21" s="49">
        <v>90</v>
      </c>
      <c r="K21" s="49">
        <v>95</v>
      </c>
      <c r="L21" s="66">
        <f t="shared" si="0"/>
        <v>546</v>
      </c>
      <c r="M21" s="180">
        <f t="shared" si="1"/>
        <v>91</v>
      </c>
      <c r="N21" s="65">
        <f t="shared" si="2"/>
        <v>99.92307692307692</v>
      </c>
    </row>
    <row r="22" spans="2:14" ht="15" customHeight="1" x14ac:dyDescent="0.25">
      <c r="B22" s="71">
        <v>16</v>
      </c>
      <c r="C22" s="52" t="s">
        <v>77</v>
      </c>
      <c r="D22" s="52" t="s">
        <v>71</v>
      </c>
      <c r="E22" s="176">
        <v>97.06</v>
      </c>
      <c r="F22" s="102">
        <v>99</v>
      </c>
      <c r="G22" s="102">
        <v>96</v>
      </c>
      <c r="H22" s="102">
        <v>96</v>
      </c>
      <c r="I22" s="102">
        <v>97</v>
      </c>
      <c r="J22" s="102">
        <v>95</v>
      </c>
      <c r="K22" s="102">
        <v>93</v>
      </c>
      <c r="L22" s="66">
        <f t="shared" si="0"/>
        <v>576</v>
      </c>
      <c r="M22" s="180">
        <f t="shared" si="1"/>
        <v>96</v>
      </c>
      <c r="N22" s="65">
        <f t="shared" si="2"/>
        <v>99.86649874055415</v>
      </c>
    </row>
    <row r="23" spans="2:14" ht="15" customHeight="1" x14ac:dyDescent="0.25">
      <c r="B23" s="34">
        <v>17</v>
      </c>
      <c r="C23" s="36" t="s">
        <v>64</v>
      </c>
      <c r="D23" s="52" t="s">
        <v>65</v>
      </c>
      <c r="E23" s="176">
        <v>95.4</v>
      </c>
      <c r="F23" s="49">
        <v>94</v>
      </c>
      <c r="G23" s="256">
        <v>91</v>
      </c>
      <c r="H23" s="256">
        <v>93</v>
      </c>
      <c r="I23" s="256">
        <v>94</v>
      </c>
      <c r="J23" s="256">
        <v>94</v>
      </c>
      <c r="K23" s="256">
        <v>93</v>
      </c>
      <c r="L23" s="66">
        <f t="shared" si="0"/>
        <v>559</v>
      </c>
      <c r="M23" s="180">
        <f t="shared" si="1"/>
        <v>93.166666666666671</v>
      </c>
      <c r="N23" s="65">
        <f t="shared" si="2"/>
        <v>99.767361111111114</v>
      </c>
    </row>
    <row r="24" spans="2:14" ht="15" customHeight="1" x14ac:dyDescent="0.25">
      <c r="B24" s="38"/>
      <c r="C24" s="269"/>
      <c r="D24" s="268"/>
      <c r="E24" s="62"/>
      <c r="F24" s="50"/>
      <c r="G24" s="51"/>
      <c r="H24" s="51"/>
      <c r="I24" s="51"/>
      <c r="J24" s="50"/>
      <c r="K24" s="51"/>
      <c r="L24" s="119"/>
      <c r="M24" s="64"/>
      <c r="N24" s="65"/>
    </row>
    <row r="25" spans="2:14" ht="15" customHeight="1" x14ac:dyDescent="0.25">
      <c r="B25" s="33"/>
      <c r="C25" s="270"/>
      <c r="D25" s="268"/>
      <c r="E25" s="62"/>
      <c r="F25" s="106"/>
      <c r="G25" s="107"/>
      <c r="H25" s="107"/>
      <c r="I25" s="107"/>
      <c r="J25" s="106"/>
      <c r="K25" s="107"/>
      <c r="L25" s="119"/>
      <c r="M25" s="64"/>
      <c r="N25" s="65"/>
    </row>
    <row r="26" spans="2:14" ht="15" customHeight="1" x14ac:dyDescent="0.25">
      <c r="B26" s="37"/>
      <c r="C26" s="271"/>
      <c r="D26" s="272"/>
      <c r="E26" s="41"/>
      <c r="F26" s="48"/>
      <c r="G26" s="48"/>
      <c r="H26" s="48"/>
      <c r="I26" s="48"/>
      <c r="J26" s="48"/>
      <c r="K26" s="48"/>
      <c r="L26" s="119"/>
      <c r="M26" s="64"/>
      <c r="N26" s="65"/>
    </row>
    <row r="27" spans="2:14" ht="15" customHeight="1" x14ac:dyDescent="0.25">
      <c r="B27" s="9"/>
      <c r="C27" s="36"/>
      <c r="D27" s="36"/>
      <c r="E27" s="42"/>
      <c r="F27" s="28"/>
      <c r="G27" s="28"/>
      <c r="H27" s="28"/>
      <c r="I27" s="28"/>
      <c r="J27" s="28"/>
      <c r="K27" s="28"/>
      <c r="L27" s="63"/>
      <c r="M27" s="64"/>
      <c r="N27" s="65"/>
    </row>
    <row r="28" spans="2:14" ht="15" customHeight="1" x14ac:dyDescent="0.25">
      <c r="B28" s="37"/>
      <c r="C28" s="36"/>
      <c r="D28" s="36"/>
      <c r="E28" s="55"/>
      <c r="F28" s="9"/>
      <c r="G28" s="9"/>
      <c r="H28" s="9"/>
      <c r="I28" s="9"/>
      <c r="J28" s="9"/>
      <c r="K28" s="9"/>
      <c r="L28" s="28"/>
      <c r="M28" s="56"/>
      <c r="N28" s="54"/>
    </row>
    <row r="29" spans="2:14" ht="15" customHeight="1" x14ac:dyDescent="0.25">
      <c r="B29" s="37"/>
      <c r="C29" s="36"/>
      <c r="D29" s="36"/>
      <c r="E29" s="103"/>
      <c r="F29" s="9"/>
      <c r="G29" s="9"/>
      <c r="H29" s="9"/>
      <c r="I29" s="9"/>
      <c r="J29" s="9"/>
      <c r="K29" s="9"/>
      <c r="L29" s="28"/>
      <c r="M29" s="56"/>
      <c r="N29" s="54"/>
    </row>
    <row r="30" spans="2:14" ht="15" customHeight="1" x14ac:dyDescent="0.25">
      <c r="B30" s="37"/>
      <c r="C30" s="31"/>
      <c r="D30" s="31"/>
      <c r="E30" s="41"/>
      <c r="F30" s="9"/>
      <c r="G30" s="9"/>
      <c r="H30" s="9"/>
      <c r="I30" s="9"/>
      <c r="J30" s="9"/>
      <c r="K30" s="9"/>
      <c r="L30" s="28"/>
      <c r="M30" s="56"/>
      <c r="N30" s="54"/>
    </row>
    <row r="31" spans="2:14" ht="15" customHeight="1" x14ac:dyDescent="0.25">
      <c r="B31" s="37"/>
      <c r="C31" s="116"/>
      <c r="D31" s="117"/>
      <c r="E31" s="41"/>
      <c r="F31" s="9"/>
      <c r="G31" s="9"/>
      <c r="H31" s="9"/>
      <c r="I31" s="9"/>
      <c r="J31" s="9"/>
      <c r="K31" s="9"/>
      <c r="L31" s="28"/>
      <c r="M31" s="56"/>
      <c r="N31" s="54"/>
    </row>
    <row r="32" spans="2:14" ht="15" customHeight="1" x14ac:dyDescent="0.25">
      <c r="B32" s="37"/>
      <c r="E32" s="12"/>
      <c r="H32" s="12"/>
      <c r="I32" s="12"/>
      <c r="L32" s="28"/>
      <c r="M32" s="56"/>
      <c r="N32" s="54"/>
    </row>
    <row r="33" spans="2:14" ht="15" customHeight="1" x14ac:dyDescent="0.25">
      <c r="C33" s="116"/>
      <c r="D33" s="117"/>
      <c r="E33" s="41"/>
      <c r="F33" s="9"/>
      <c r="G33" s="9"/>
      <c r="H33" s="9"/>
      <c r="I33" s="9"/>
      <c r="J33" s="9"/>
      <c r="K33" s="9"/>
      <c r="L33" s="28"/>
      <c r="M33" s="56"/>
      <c r="N33" s="54"/>
    </row>
    <row r="34" spans="2:14" ht="15" customHeight="1" x14ac:dyDescent="0.25">
      <c r="B34" s="9"/>
      <c r="C34" s="104" t="s">
        <v>1</v>
      </c>
      <c r="D34" s="105" t="s">
        <v>2</v>
      </c>
      <c r="E34" s="16" t="s">
        <v>10</v>
      </c>
      <c r="F34" s="15">
        <v>1</v>
      </c>
      <c r="G34" s="15">
        <v>2</v>
      </c>
      <c r="H34" s="15">
        <v>3</v>
      </c>
      <c r="I34" s="15">
        <v>4</v>
      </c>
      <c r="J34" s="15">
        <v>5</v>
      </c>
      <c r="K34" s="15">
        <v>6</v>
      </c>
      <c r="L34" s="15" t="s">
        <v>7</v>
      </c>
      <c r="M34" s="15" t="s">
        <v>9</v>
      </c>
      <c r="N34" s="17" t="s">
        <v>6</v>
      </c>
    </row>
    <row r="35" spans="2:14" x14ac:dyDescent="0.25">
      <c r="B35" s="35"/>
    </row>
  </sheetData>
  <sheetProtection selectLockedCells="1" selectUnlockedCells="1"/>
  <sortState xmlns:xlrd2="http://schemas.microsoft.com/office/spreadsheetml/2017/richdata2" ref="C6:N24">
    <sortCondition descending="1" ref="N6:N24"/>
  </sortState>
  <pageMargins left="0.74791666666666667" right="0.74791666666666667" top="0.98402777777777772" bottom="0.98402777777777772" header="0.51180555555555551" footer="0.51180555555555551"/>
  <pageSetup paperSize="9" scale="67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30"/>
  <sheetViews>
    <sheetView workbookViewId="0">
      <selection activeCell="E24" sqref="E24:J24"/>
    </sheetView>
  </sheetViews>
  <sheetFormatPr defaultRowHeight="13.5" x14ac:dyDescent="0.25"/>
  <cols>
    <col min="1" max="1" width="4.85546875" style="21" customWidth="1"/>
    <col min="2" max="2" width="5.5703125" style="24" customWidth="1"/>
    <col min="3" max="3" width="19.28515625" style="21" customWidth="1"/>
    <col min="4" max="4" width="20.140625" style="21" customWidth="1"/>
    <col min="5" max="5" width="6.28515625" style="24" customWidth="1"/>
    <col min="6" max="6" width="6.7109375" style="24" customWidth="1"/>
    <col min="7" max="16" width="5.7109375" style="24" customWidth="1"/>
    <col min="17" max="17" width="10.42578125" style="25" customWidth="1"/>
    <col min="18" max="18" width="15" style="24" customWidth="1"/>
    <col min="19" max="19" width="9.140625" style="24"/>
    <col min="20" max="16384" width="9.140625" style="21"/>
  </cols>
  <sheetData>
    <row r="2" spans="2:19" x14ac:dyDescent="0.25">
      <c r="C2" s="390" t="s">
        <v>36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2"/>
      <c r="S2" s="392"/>
    </row>
    <row r="3" spans="2:19" x14ac:dyDescent="0.25">
      <c r="B3" s="389" t="s">
        <v>37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115"/>
    </row>
    <row r="4" spans="2:19" x14ac:dyDescent="0.25">
      <c r="B4" s="389" t="s">
        <v>18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4"/>
      <c r="R4" s="115"/>
    </row>
    <row r="5" spans="2:19" x14ac:dyDescent="0.25">
      <c r="B5" s="70" t="s">
        <v>0</v>
      </c>
      <c r="C5" s="27" t="s">
        <v>1</v>
      </c>
      <c r="D5" s="27" t="s">
        <v>2</v>
      </c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3" t="s">
        <v>7</v>
      </c>
      <c r="S5" s="25"/>
    </row>
    <row r="6" spans="2:19" ht="15.75" customHeight="1" x14ac:dyDescent="0.25">
      <c r="B6" s="318">
        <v>1</v>
      </c>
      <c r="C6" s="319" t="s">
        <v>49</v>
      </c>
      <c r="D6" s="320" t="s">
        <v>48</v>
      </c>
      <c r="E6" s="321">
        <v>100</v>
      </c>
      <c r="F6" s="322">
        <v>97</v>
      </c>
      <c r="G6" s="322">
        <v>100</v>
      </c>
      <c r="H6" s="322">
        <v>100</v>
      </c>
      <c r="I6" s="322">
        <v>100</v>
      </c>
      <c r="J6" s="322">
        <v>100</v>
      </c>
      <c r="K6" s="322">
        <v>100</v>
      </c>
      <c r="L6" s="321">
        <v>100</v>
      </c>
      <c r="M6" s="321">
        <v>98</v>
      </c>
      <c r="N6" s="322">
        <v>100</v>
      </c>
      <c r="O6" s="322">
        <v>100</v>
      </c>
      <c r="P6" s="322">
        <v>100</v>
      </c>
      <c r="Q6" s="283">
        <f t="shared" ref="Q6:Q24" si="0">SUM(E6:P6)</f>
        <v>1195</v>
      </c>
      <c r="R6" s="136" t="s">
        <v>22</v>
      </c>
      <c r="S6" s="25"/>
    </row>
    <row r="7" spans="2:19" ht="15.75" customHeight="1" x14ac:dyDescent="0.25">
      <c r="B7" s="323">
        <v>2</v>
      </c>
      <c r="C7" s="277" t="s">
        <v>50</v>
      </c>
      <c r="D7" s="320" t="s">
        <v>48</v>
      </c>
      <c r="E7" s="321">
        <v>99</v>
      </c>
      <c r="F7" s="321">
        <v>99</v>
      </c>
      <c r="G7" s="321">
        <v>100</v>
      </c>
      <c r="H7" s="321">
        <v>98</v>
      </c>
      <c r="I7" s="321">
        <v>99</v>
      </c>
      <c r="J7" s="321">
        <v>99</v>
      </c>
      <c r="K7" s="321">
        <v>100</v>
      </c>
      <c r="L7" s="321">
        <v>100</v>
      </c>
      <c r="M7" s="321">
        <v>100</v>
      </c>
      <c r="N7" s="321">
        <v>97</v>
      </c>
      <c r="O7" s="322">
        <v>100</v>
      </c>
      <c r="P7" s="322">
        <v>100</v>
      </c>
      <c r="Q7" s="324">
        <f t="shared" si="0"/>
        <v>1191</v>
      </c>
      <c r="R7" s="136" t="s">
        <v>13</v>
      </c>
    </row>
    <row r="8" spans="2:19" ht="15.75" customHeight="1" x14ac:dyDescent="0.25">
      <c r="B8" s="188">
        <v>3</v>
      </c>
      <c r="C8" s="127" t="s">
        <v>51</v>
      </c>
      <c r="D8" s="36" t="s">
        <v>48</v>
      </c>
      <c r="E8" s="244">
        <v>97</v>
      </c>
      <c r="F8" s="244">
        <v>99</v>
      </c>
      <c r="G8" s="244">
        <v>99</v>
      </c>
      <c r="H8" s="244">
        <v>97</v>
      </c>
      <c r="I8" s="244">
        <v>100</v>
      </c>
      <c r="J8" s="244">
        <v>100</v>
      </c>
      <c r="K8" s="244">
        <v>99</v>
      </c>
      <c r="L8" s="244">
        <v>100</v>
      </c>
      <c r="M8" s="244">
        <v>100</v>
      </c>
      <c r="N8" s="244">
        <v>99</v>
      </c>
      <c r="O8" s="244">
        <v>100</v>
      </c>
      <c r="P8" s="244">
        <v>98</v>
      </c>
      <c r="Q8" s="74">
        <f t="shared" si="0"/>
        <v>1188</v>
      </c>
      <c r="R8" s="21"/>
      <c r="S8" s="21"/>
    </row>
    <row r="9" spans="2:19" ht="15.75" customHeight="1" x14ac:dyDescent="0.25">
      <c r="B9" s="188">
        <v>4</v>
      </c>
      <c r="C9" s="126" t="s">
        <v>53</v>
      </c>
      <c r="D9" s="36" t="s">
        <v>48</v>
      </c>
      <c r="E9" s="68">
        <v>98</v>
      </c>
      <c r="F9" s="68">
        <v>100</v>
      </c>
      <c r="G9" s="68">
        <v>98</v>
      </c>
      <c r="H9" s="68">
        <v>99</v>
      </c>
      <c r="I9" s="68">
        <v>99</v>
      </c>
      <c r="J9" s="68">
        <v>100</v>
      </c>
      <c r="K9" s="68">
        <v>98</v>
      </c>
      <c r="L9" s="68">
        <v>97</v>
      </c>
      <c r="M9" s="68">
        <v>99</v>
      </c>
      <c r="N9" s="68">
        <v>98</v>
      </c>
      <c r="O9" s="68">
        <v>99</v>
      </c>
      <c r="P9" s="68">
        <v>100</v>
      </c>
      <c r="Q9" s="74">
        <f t="shared" si="0"/>
        <v>1185</v>
      </c>
      <c r="R9" s="21"/>
    </row>
    <row r="10" spans="2:19" ht="15.75" customHeight="1" x14ac:dyDescent="0.25">
      <c r="B10" s="190">
        <v>5</v>
      </c>
      <c r="C10" s="126" t="s">
        <v>55</v>
      </c>
      <c r="D10" s="36" t="s">
        <v>48</v>
      </c>
      <c r="E10" s="244">
        <v>98</v>
      </c>
      <c r="F10" s="244">
        <v>99</v>
      </c>
      <c r="G10" s="244">
        <v>99</v>
      </c>
      <c r="H10" s="244">
        <v>98</v>
      </c>
      <c r="I10" s="244">
        <v>98</v>
      </c>
      <c r="J10" s="244">
        <v>98</v>
      </c>
      <c r="K10" s="244">
        <v>100</v>
      </c>
      <c r="L10" s="244">
        <v>96</v>
      </c>
      <c r="M10" s="244">
        <v>100</v>
      </c>
      <c r="N10" s="244">
        <v>99</v>
      </c>
      <c r="O10" s="244">
        <v>99</v>
      </c>
      <c r="P10" s="244">
        <v>98</v>
      </c>
      <c r="Q10" s="74">
        <f t="shared" si="0"/>
        <v>1182</v>
      </c>
      <c r="R10" s="21"/>
    </row>
    <row r="11" spans="2:19" ht="15.75" customHeight="1" x14ac:dyDescent="0.25">
      <c r="B11" s="191">
        <v>6</v>
      </c>
      <c r="C11" s="36" t="s">
        <v>98</v>
      </c>
      <c r="D11" s="245" t="s">
        <v>71</v>
      </c>
      <c r="E11" s="124">
        <v>96</v>
      </c>
      <c r="F11" s="124">
        <v>96</v>
      </c>
      <c r="G11" s="124">
        <v>98</v>
      </c>
      <c r="H11" s="124">
        <v>100</v>
      </c>
      <c r="I11" s="124">
        <v>99</v>
      </c>
      <c r="J11" s="124">
        <v>96</v>
      </c>
      <c r="K11" s="124">
        <v>96</v>
      </c>
      <c r="L11" s="124">
        <v>96</v>
      </c>
      <c r="M11" s="124">
        <v>96</v>
      </c>
      <c r="N11" s="124">
        <v>99</v>
      </c>
      <c r="O11" s="124">
        <v>98</v>
      </c>
      <c r="P11" s="124">
        <v>99</v>
      </c>
      <c r="Q11" s="74">
        <f t="shared" si="0"/>
        <v>1169</v>
      </c>
      <c r="R11" s="21"/>
    </row>
    <row r="12" spans="2:19" ht="15.75" customHeight="1" x14ac:dyDescent="0.25">
      <c r="B12" s="204">
        <v>7</v>
      </c>
      <c r="C12" s="36" t="s">
        <v>80</v>
      </c>
      <c r="D12" s="36" t="s">
        <v>71</v>
      </c>
      <c r="E12" s="124">
        <v>98</v>
      </c>
      <c r="F12" s="124">
        <v>94</v>
      </c>
      <c r="G12" s="124">
        <v>99</v>
      </c>
      <c r="H12" s="124">
        <v>94</v>
      </c>
      <c r="I12" s="124">
        <v>98</v>
      </c>
      <c r="J12" s="124">
        <v>97</v>
      </c>
      <c r="K12" s="124">
        <v>98</v>
      </c>
      <c r="L12" s="124">
        <v>95</v>
      </c>
      <c r="M12" s="124">
        <v>96</v>
      </c>
      <c r="N12" s="124">
        <v>100</v>
      </c>
      <c r="O12" s="124">
        <v>100</v>
      </c>
      <c r="P12" s="124">
        <v>98</v>
      </c>
      <c r="Q12" s="74">
        <f t="shared" si="0"/>
        <v>1167</v>
      </c>
      <c r="R12" s="21"/>
    </row>
    <row r="13" spans="2:19" ht="15.75" customHeight="1" x14ac:dyDescent="0.25">
      <c r="B13" s="243">
        <v>8</v>
      </c>
      <c r="C13" s="36" t="s">
        <v>116</v>
      </c>
      <c r="D13" s="36" t="s">
        <v>48</v>
      </c>
      <c r="E13" s="244">
        <v>98</v>
      </c>
      <c r="F13" s="244">
        <v>97</v>
      </c>
      <c r="G13" s="244">
        <v>98</v>
      </c>
      <c r="H13" s="244">
        <v>96</v>
      </c>
      <c r="I13" s="244">
        <v>94</v>
      </c>
      <c r="J13" s="244">
        <v>98</v>
      </c>
      <c r="K13" s="244">
        <v>96</v>
      </c>
      <c r="L13" s="244">
        <v>100</v>
      </c>
      <c r="M13" s="244">
        <v>96</v>
      </c>
      <c r="N13" s="68">
        <v>98</v>
      </c>
      <c r="O13" s="68">
        <v>96</v>
      </c>
      <c r="P13" s="68">
        <v>96</v>
      </c>
      <c r="Q13" s="74">
        <f t="shared" si="0"/>
        <v>1163</v>
      </c>
      <c r="R13" s="21"/>
    </row>
    <row r="14" spans="2:19" ht="15.75" customHeight="1" x14ac:dyDescent="0.25">
      <c r="B14" s="243">
        <v>9</v>
      </c>
      <c r="C14" s="126" t="s">
        <v>56</v>
      </c>
      <c r="D14" s="36" t="s">
        <v>48</v>
      </c>
      <c r="E14" s="244">
        <v>97</v>
      </c>
      <c r="F14" s="244">
        <v>95</v>
      </c>
      <c r="G14" s="244">
        <v>94</v>
      </c>
      <c r="H14" s="244">
        <v>95</v>
      </c>
      <c r="I14" s="244">
        <v>98</v>
      </c>
      <c r="J14" s="244">
        <v>97</v>
      </c>
      <c r="K14" s="244">
        <v>96</v>
      </c>
      <c r="L14" s="244">
        <v>96</v>
      </c>
      <c r="M14" s="244">
        <v>95</v>
      </c>
      <c r="N14" s="244">
        <v>99</v>
      </c>
      <c r="O14" s="244">
        <v>96</v>
      </c>
      <c r="P14" s="244">
        <v>97</v>
      </c>
      <c r="Q14" s="74">
        <f t="shared" si="0"/>
        <v>1155</v>
      </c>
      <c r="R14" s="137"/>
    </row>
    <row r="15" spans="2:19" ht="15.75" customHeight="1" x14ac:dyDescent="0.25">
      <c r="B15" s="325">
        <v>10</v>
      </c>
      <c r="C15" s="313" t="s">
        <v>79</v>
      </c>
      <c r="D15" s="313" t="s">
        <v>71</v>
      </c>
      <c r="E15" s="290">
        <v>100</v>
      </c>
      <c r="F15" s="290">
        <v>98</v>
      </c>
      <c r="G15" s="286">
        <v>99</v>
      </c>
      <c r="H15" s="290">
        <v>96</v>
      </c>
      <c r="I15" s="290">
        <v>93</v>
      </c>
      <c r="J15" s="290">
        <v>92</v>
      </c>
      <c r="K15" s="290">
        <v>97</v>
      </c>
      <c r="L15" s="290">
        <v>94</v>
      </c>
      <c r="M15" s="290">
        <v>98</v>
      </c>
      <c r="N15" s="290">
        <v>96</v>
      </c>
      <c r="O15" s="290">
        <v>96</v>
      </c>
      <c r="P15" s="290">
        <v>95</v>
      </c>
      <c r="Q15" s="326">
        <f t="shared" si="0"/>
        <v>1154</v>
      </c>
      <c r="R15" s="136" t="s">
        <v>15</v>
      </c>
    </row>
    <row r="16" spans="2:19" ht="15.75" customHeight="1" x14ac:dyDescent="0.25">
      <c r="B16" s="189">
        <v>11</v>
      </c>
      <c r="C16" s="126" t="s">
        <v>54</v>
      </c>
      <c r="D16" s="36" t="s">
        <v>48</v>
      </c>
      <c r="E16" s="68">
        <v>96</v>
      </c>
      <c r="F16" s="68">
        <v>97</v>
      </c>
      <c r="G16" s="68">
        <v>97</v>
      </c>
      <c r="H16" s="68">
        <v>94</v>
      </c>
      <c r="I16" s="68">
        <v>86</v>
      </c>
      <c r="J16" s="68">
        <v>97</v>
      </c>
      <c r="K16" s="68">
        <v>97</v>
      </c>
      <c r="L16" s="68">
        <v>97</v>
      </c>
      <c r="M16" s="68">
        <v>98</v>
      </c>
      <c r="N16" s="68">
        <v>99</v>
      </c>
      <c r="O16" s="68">
        <v>98</v>
      </c>
      <c r="P16" s="68">
        <v>96</v>
      </c>
      <c r="Q16" s="74">
        <f t="shared" si="0"/>
        <v>1152</v>
      </c>
    </row>
    <row r="17" spans="2:17" ht="15.75" customHeight="1" x14ac:dyDescent="0.25">
      <c r="B17" s="189">
        <v>12</v>
      </c>
      <c r="C17" s="127" t="s">
        <v>52</v>
      </c>
      <c r="D17" s="36" t="s">
        <v>48</v>
      </c>
      <c r="E17" s="68">
        <v>95</v>
      </c>
      <c r="F17" s="68">
        <v>98</v>
      </c>
      <c r="G17" s="68">
        <v>94</v>
      </c>
      <c r="H17" s="68">
        <v>92</v>
      </c>
      <c r="I17" s="68">
        <v>95</v>
      </c>
      <c r="J17" s="68">
        <v>97</v>
      </c>
      <c r="K17" s="68">
        <v>99</v>
      </c>
      <c r="L17" s="68">
        <v>95</v>
      </c>
      <c r="M17" s="68">
        <v>96</v>
      </c>
      <c r="N17" s="68">
        <v>98</v>
      </c>
      <c r="O17" s="68">
        <v>98</v>
      </c>
      <c r="P17" s="68">
        <v>94</v>
      </c>
      <c r="Q17" s="124">
        <f t="shared" si="0"/>
        <v>1151</v>
      </c>
    </row>
    <row r="18" spans="2:17" ht="15.75" customHeight="1" x14ac:dyDescent="0.25">
      <c r="B18" s="189">
        <v>13</v>
      </c>
      <c r="C18" s="127" t="s">
        <v>58</v>
      </c>
      <c r="D18" s="36" t="s">
        <v>48</v>
      </c>
      <c r="E18" s="244">
        <v>95</v>
      </c>
      <c r="F18" s="244">
        <v>95</v>
      </c>
      <c r="G18" s="244">
        <v>98</v>
      </c>
      <c r="H18" s="244">
        <v>98</v>
      </c>
      <c r="I18" s="244">
        <v>98</v>
      </c>
      <c r="J18" s="244">
        <v>99</v>
      </c>
      <c r="K18" s="244">
        <v>98</v>
      </c>
      <c r="L18" s="244">
        <v>90</v>
      </c>
      <c r="M18" s="244">
        <v>93</v>
      </c>
      <c r="N18" s="244">
        <v>87</v>
      </c>
      <c r="O18" s="244">
        <v>98</v>
      </c>
      <c r="P18" s="244">
        <v>99</v>
      </c>
      <c r="Q18" s="74">
        <f t="shared" si="0"/>
        <v>1148</v>
      </c>
    </row>
    <row r="19" spans="2:17" ht="15.75" customHeight="1" x14ac:dyDescent="0.25">
      <c r="B19" s="189">
        <v>14</v>
      </c>
      <c r="C19" s="36" t="s">
        <v>78</v>
      </c>
      <c r="D19" s="36" t="s">
        <v>48</v>
      </c>
      <c r="E19" s="68">
        <v>96</v>
      </c>
      <c r="F19" s="68">
        <v>100</v>
      </c>
      <c r="G19" s="68">
        <v>93</v>
      </c>
      <c r="H19" s="68">
        <v>91</v>
      </c>
      <c r="I19" s="68">
        <v>99</v>
      </c>
      <c r="J19" s="68">
        <v>98</v>
      </c>
      <c r="K19" s="68">
        <v>99</v>
      </c>
      <c r="L19" s="68">
        <v>96</v>
      </c>
      <c r="M19" s="68">
        <v>96</v>
      </c>
      <c r="N19" s="68">
        <v>91</v>
      </c>
      <c r="O19" s="68">
        <v>92</v>
      </c>
      <c r="P19" s="68">
        <v>96</v>
      </c>
      <c r="Q19" s="74">
        <f t="shared" si="0"/>
        <v>1147</v>
      </c>
    </row>
    <row r="20" spans="2:17" ht="15.75" customHeight="1" x14ac:dyDescent="0.25">
      <c r="B20" s="189">
        <v>15</v>
      </c>
      <c r="C20" s="126" t="s">
        <v>57</v>
      </c>
      <c r="D20" s="36" t="s">
        <v>48</v>
      </c>
      <c r="E20" s="244">
        <v>95</v>
      </c>
      <c r="F20" s="244">
        <v>96</v>
      </c>
      <c r="G20" s="244">
        <v>92</v>
      </c>
      <c r="H20" s="244">
        <v>96</v>
      </c>
      <c r="I20" s="244">
        <v>97</v>
      </c>
      <c r="J20" s="244">
        <v>94</v>
      </c>
      <c r="K20" s="244">
        <v>96</v>
      </c>
      <c r="L20" s="244">
        <v>94</v>
      </c>
      <c r="M20" s="244">
        <v>96</v>
      </c>
      <c r="N20" s="244">
        <v>94</v>
      </c>
      <c r="O20" s="244">
        <v>96</v>
      </c>
      <c r="P20" s="244">
        <v>93</v>
      </c>
      <c r="Q20" s="74">
        <f t="shared" si="0"/>
        <v>1139</v>
      </c>
    </row>
    <row r="21" spans="2:17" ht="15.75" customHeight="1" x14ac:dyDescent="0.25">
      <c r="B21" s="189">
        <v>16</v>
      </c>
      <c r="C21" s="127" t="s">
        <v>68</v>
      </c>
      <c r="D21" s="127" t="s">
        <v>66</v>
      </c>
      <c r="E21" s="38">
        <v>78</v>
      </c>
      <c r="F21" s="38">
        <v>94</v>
      </c>
      <c r="G21" s="38">
        <v>98</v>
      </c>
      <c r="H21" s="38">
        <v>97</v>
      </c>
      <c r="I21" s="38">
        <v>96</v>
      </c>
      <c r="J21" s="38">
        <v>96</v>
      </c>
      <c r="K21" s="38">
        <v>94</v>
      </c>
      <c r="L21" s="38">
        <v>95</v>
      </c>
      <c r="M21" s="38">
        <v>98</v>
      </c>
      <c r="N21" s="38">
        <v>92</v>
      </c>
      <c r="O21" s="38">
        <v>97</v>
      </c>
      <c r="P21" s="38">
        <v>96</v>
      </c>
      <c r="Q21" s="74">
        <f t="shared" si="0"/>
        <v>1131</v>
      </c>
    </row>
    <row r="22" spans="2:17" ht="15.75" customHeight="1" x14ac:dyDescent="0.25">
      <c r="B22" s="189">
        <v>17</v>
      </c>
      <c r="C22" s="126" t="s">
        <v>59</v>
      </c>
      <c r="D22" s="36" t="s">
        <v>48</v>
      </c>
      <c r="E22" s="68">
        <v>85</v>
      </c>
      <c r="F22" s="68">
        <v>88</v>
      </c>
      <c r="G22" s="68">
        <v>92</v>
      </c>
      <c r="H22" s="68">
        <v>93</v>
      </c>
      <c r="I22" s="68">
        <v>94</v>
      </c>
      <c r="J22" s="68">
        <v>95</v>
      </c>
      <c r="K22" s="68">
        <v>96</v>
      </c>
      <c r="L22" s="68">
        <v>90</v>
      </c>
      <c r="M22" s="68">
        <v>95</v>
      </c>
      <c r="N22" s="68">
        <v>87</v>
      </c>
      <c r="O22" s="68">
        <v>93</v>
      </c>
      <c r="P22" s="68">
        <v>96</v>
      </c>
      <c r="Q22" s="74">
        <f t="shared" si="0"/>
        <v>1104</v>
      </c>
    </row>
    <row r="23" spans="2:17" ht="15.75" customHeight="1" x14ac:dyDescent="0.25">
      <c r="B23" s="189">
        <v>18</v>
      </c>
      <c r="C23" s="36" t="s">
        <v>107</v>
      </c>
      <c r="D23" s="36" t="s">
        <v>71</v>
      </c>
      <c r="E23" s="124">
        <v>92</v>
      </c>
      <c r="F23" s="249" t="s">
        <v>119</v>
      </c>
      <c r="G23" s="249" t="s">
        <v>119</v>
      </c>
      <c r="H23" s="249" t="s">
        <v>119</v>
      </c>
      <c r="I23" s="249" t="s">
        <v>119</v>
      </c>
      <c r="J23" s="249" t="s">
        <v>119</v>
      </c>
      <c r="K23" s="249" t="s">
        <v>119</v>
      </c>
      <c r="L23" s="249" t="s">
        <v>119</v>
      </c>
      <c r="M23" s="249" t="s">
        <v>119</v>
      </c>
      <c r="N23" s="249" t="s">
        <v>119</v>
      </c>
      <c r="O23" s="249" t="s">
        <v>119</v>
      </c>
      <c r="P23" s="249" t="s">
        <v>119</v>
      </c>
      <c r="Q23" s="74">
        <f t="shared" si="0"/>
        <v>92</v>
      </c>
    </row>
    <row r="24" spans="2:17" ht="15.75" customHeight="1" x14ac:dyDescent="0.25">
      <c r="B24" s="189">
        <v>19</v>
      </c>
      <c r="C24" s="246" t="s">
        <v>109</v>
      </c>
      <c r="D24" s="246" t="s">
        <v>110</v>
      </c>
      <c r="E24" s="249" t="s">
        <v>119</v>
      </c>
      <c r="F24" s="249" t="s">
        <v>119</v>
      </c>
      <c r="G24" s="249" t="s">
        <v>119</v>
      </c>
      <c r="H24" s="249" t="s">
        <v>119</v>
      </c>
      <c r="I24" s="249" t="s">
        <v>119</v>
      </c>
      <c r="J24" s="249" t="s">
        <v>119</v>
      </c>
      <c r="K24" s="249" t="s">
        <v>119</v>
      </c>
      <c r="L24" s="249" t="s">
        <v>119</v>
      </c>
      <c r="M24" s="249" t="s">
        <v>119</v>
      </c>
      <c r="N24" s="249" t="s">
        <v>119</v>
      </c>
      <c r="O24" s="249" t="s">
        <v>119</v>
      </c>
      <c r="P24" s="247" t="s">
        <v>119</v>
      </c>
      <c r="Q24" s="248">
        <f t="shared" si="0"/>
        <v>0</v>
      </c>
    </row>
    <row r="25" spans="2:17" ht="15.75" customHeight="1" x14ac:dyDescent="0.25">
      <c r="B25" s="96"/>
      <c r="C25" s="31"/>
      <c r="D25" s="31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47"/>
    </row>
    <row r="26" spans="2:17" ht="15.75" customHeight="1" x14ac:dyDescent="0.25">
      <c r="B26" s="96"/>
      <c r="C26" s="31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47"/>
    </row>
    <row r="27" spans="2:17" ht="15.75" customHeight="1" x14ac:dyDescent="0.25">
      <c r="B27" s="96"/>
      <c r="C27" s="31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47"/>
    </row>
    <row r="28" spans="2:17" ht="15.75" customHeight="1" x14ac:dyDescent="0.25">
      <c r="B28" s="96"/>
      <c r="C28" s="31"/>
      <c r="D28" s="31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47"/>
    </row>
    <row r="29" spans="2:17" x14ac:dyDescent="0.25">
      <c r="B29" s="100"/>
      <c r="C29" s="26"/>
      <c r="D29" s="26"/>
    </row>
    <row r="30" spans="2:17" x14ac:dyDescent="0.25">
      <c r="C30" s="26"/>
      <c r="D30" s="26"/>
    </row>
  </sheetData>
  <sheetProtection selectLockedCells="1" selectUnlockedCells="1"/>
  <sortState xmlns:xlrd2="http://schemas.microsoft.com/office/spreadsheetml/2017/richdata2" ref="C6:Q24">
    <sortCondition descending="1" ref="Q6:Q24"/>
  </sortState>
  <mergeCells count="3">
    <mergeCell ref="B3:Q3"/>
    <mergeCell ref="C2:S2"/>
    <mergeCell ref="B4:Q4"/>
  </mergeCells>
  <conditionalFormatting sqref="E7:P10">
    <cfRule type="cellIs" dxfId="19" priority="13" operator="greaterThan">
      <formula>100</formula>
    </cfRule>
    <cfRule type="cellIs" dxfId="18" priority="14" operator="greaterThan">
      <formula>100</formula>
    </cfRule>
  </conditionalFormatting>
  <conditionalFormatting sqref="E12:P16">
    <cfRule type="cellIs" dxfId="17" priority="3" operator="greaterThan">
      <formula>100</formula>
    </cfRule>
    <cfRule type="cellIs" dxfId="16" priority="4" operator="greaterThan">
      <formula>100</formula>
    </cfRule>
  </conditionalFormatting>
  <conditionalFormatting sqref="E18:P18">
    <cfRule type="cellIs" dxfId="15" priority="15" operator="greaterThan">
      <formula>100</formula>
    </cfRule>
    <cfRule type="cellIs" dxfId="14" priority="16" operator="greaterThan">
      <formula>100</formula>
    </cfRule>
  </conditionalFormatting>
  <conditionalFormatting sqref="E20:P20">
    <cfRule type="cellIs" dxfId="13" priority="1" operator="greaterThan">
      <formula>100</formula>
    </cfRule>
    <cfRule type="cellIs" dxfId="12" priority="2" operator="greaterThan">
      <formula>100</formula>
    </cfRule>
  </conditionalFormatting>
  <conditionalFormatting sqref="F6:P6">
    <cfRule type="cellIs" dxfId="11" priority="23" operator="greaterThan">
      <formula>100</formula>
    </cfRule>
    <cfRule type="cellIs" dxfId="10" priority="24" operator="greaterThan">
      <formula>100</formula>
    </cfRule>
  </conditionalFormatting>
  <conditionalFormatting sqref="M11:P11">
    <cfRule type="cellIs" dxfId="9" priority="11" operator="greaterThan">
      <formula>100</formula>
    </cfRule>
    <cfRule type="cellIs" dxfId="8" priority="12" operator="greaterThan">
      <formula>100</formula>
    </cfRule>
  </conditionalFormatting>
  <pageMargins left="0.74791666666666667" right="0.74791666666666667" top="0.98402777777777772" bottom="0.98402777777777772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26"/>
  <sheetViews>
    <sheetView zoomScaleNormal="100" workbookViewId="0">
      <selection activeCell="P15" sqref="P15"/>
    </sheetView>
  </sheetViews>
  <sheetFormatPr defaultRowHeight="15" x14ac:dyDescent="0.3"/>
  <cols>
    <col min="1" max="1" width="3.85546875" style="2" customWidth="1"/>
    <col min="2" max="2" width="7.5703125" style="1" customWidth="1"/>
    <col min="3" max="3" width="18.85546875" style="2" customWidth="1"/>
    <col min="4" max="4" width="19.140625" style="2" customWidth="1"/>
    <col min="5" max="5" width="9.140625" style="1"/>
    <col min="6" max="11" width="5.5703125" style="1" customWidth="1"/>
    <col min="12" max="12" width="5.42578125" style="2" customWidth="1"/>
    <col min="13" max="13" width="9.7109375" style="2" customWidth="1"/>
    <col min="14" max="14" width="13.5703125" style="2" customWidth="1"/>
    <col min="15" max="15" width="12.28515625" style="2" customWidth="1"/>
    <col min="16" max="16" width="32.42578125" style="2" customWidth="1"/>
    <col min="17" max="16384" width="9.140625" style="2"/>
  </cols>
  <sheetData>
    <row r="2" spans="2:15" ht="16.5" x14ac:dyDescent="0.35">
      <c r="B2" s="395" t="s">
        <v>34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2:15" ht="16.5" x14ac:dyDescent="0.35">
      <c r="B3" s="401" t="s">
        <v>19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</row>
    <row r="4" spans="2:15" x14ac:dyDescent="0.3">
      <c r="B4" s="397" t="s">
        <v>35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9"/>
      <c r="N4" s="400"/>
    </row>
    <row r="5" spans="2:15" x14ac:dyDescent="0.3">
      <c r="B5" s="29"/>
      <c r="C5" s="30"/>
      <c r="D5" s="151"/>
      <c r="E5" s="47" t="s">
        <v>11</v>
      </c>
      <c r="G5" s="95"/>
      <c r="H5" s="95"/>
      <c r="I5" s="94" t="s">
        <v>5</v>
      </c>
      <c r="J5" s="95"/>
      <c r="K5" s="95"/>
      <c r="L5" s="95"/>
      <c r="M5" s="420" t="s">
        <v>12</v>
      </c>
      <c r="N5" s="46"/>
    </row>
    <row r="6" spans="2:15" x14ac:dyDescent="0.3">
      <c r="B6" s="108" t="s">
        <v>0</v>
      </c>
      <c r="C6" s="109" t="s">
        <v>1</v>
      </c>
      <c r="D6" s="422" t="s">
        <v>2</v>
      </c>
      <c r="E6" s="421" t="s">
        <v>4</v>
      </c>
      <c r="F6" s="159">
        <v>1</v>
      </c>
      <c r="G6" s="108">
        <v>2</v>
      </c>
      <c r="H6" s="108">
        <v>3</v>
      </c>
      <c r="I6" s="108">
        <v>4</v>
      </c>
      <c r="J6" s="108">
        <v>5</v>
      </c>
      <c r="K6" s="108">
        <v>6</v>
      </c>
      <c r="L6" s="45" t="s">
        <v>7</v>
      </c>
      <c r="M6" s="421" t="s">
        <v>4</v>
      </c>
      <c r="N6" s="113" t="s">
        <v>6</v>
      </c>
    </row>
    <row r="7" spans="2:15" s="142" customFormat="1" ht="15" customHeight="1" x14ac:dyDescent="0.2">
      <c r="B7" s="329">
        <v>1</v>
      </c>
      <c r="C7" s="327" t="s">
        <v>58</v>
      </c>
      <c r="D7" s="327" t="s">
        <v>48</v>
      </c>
      <c r="E7" s="218">
        <v>93</v>
      </c>
      <c r="F7" s="330">
        <v>95</v>
      </c>
      <c r="G7" s="330">
        <v>95</v>
      </c>
      <c r="H7" s="330">
        <v>98</v>
      </c>
      <c r="I7" s="330">
        <v>98</v>
      </c>
      <c r="J7" s="330">
        <v>98</v>
      </c>
      <c r="K7" s="330">
        <v>99</v>
      </c>
      <c r="L7" s="324">
        <f t="shared" ref="L7:L23" si="0">SUM(F7:K7)</f>
        <v>583</v>
      </c>
      <c r="M7" s="331">
        <f t="shared" ref="M7:M25" si="1">SUM(L7/6)</f>
        <v>97.166666666666671</v>
      </c>
      <c r="N7" s="332">
        <f t="shared" ref="N7:N25" si="2">SUM((M7-E7)/(105-E7)+100)</f>
        <v>100.34722222222223</v>
      </c>
      <c r="O7" s="357" t="s">
        <v>8</v>
      </c>
    </row>
    <row r="8" spans="2:15" s="142" customFormat="1" ht="15" customHeight="1" x14ac:dyDescent="0.2">
      <c r="B8" s="333">
        <v>2</v>
      </c>
      <c r="C8" s="324" t="s">
        <v>59</v>
      </c>
      <c r="D8" s="327" t="s">
        <v>48</v>
      </c>
      <c r="E8" s="218">
        <v>88.33</v>
      </c>
      <c r="F8" s="327">
        <v>85</v>
      </c>
      <c r="G8" s="327">
        <v>88</v>
      </c>
      <c r="H8" s="327">
        <v>92</v>
      </c>
      <c r="I8" s="327">
        <v>93</v>
      </c>
      <c r="J8" s="327">
        <v>94</v>
      </c>
      <c r="K8" s="327">
        <v>95</v>
      </c>
      <c r="L8" s="324">
        <f t="shared" si="0"/>
        <v>547</v>
      </c>
      <c r="M8" s="331">
        <f t="shared" si="1"/>
        <v>91.166666666666671</v>
      </c>
      <c r="N8" s="332">
        <f t="shared" si="2"/>
        <v>100.17016596680664</v>
      </c>
      <c r="O8" s="357" t="s">
        <v>13</v>
      </c>
    </row>
    <row r="9" spans="2:15" s="142" customFormat="1" ht="15" customHeight="1" x14ac:dyDescent="0.2">
      <c r="B9" s="334">
        <v>3</v>
      </c>
      <c r="C9" s="74" t="s">
        <v>55</v>
      </c>
      <c r="D9" s="38" t="s">
        <v>48</v>
      </c>
      <c r="E9" s="178">
        <v>97</v>
      </c>
      <c r="F9" s="335">
        <v>98</v>
      </c>
      <c r="G9" s="335">
        <v>99</v>
      </c>
      <c r="H9" s="335">
        <v>99</v>
      </c>
      <c r="I9" s="335">
        <v>98</v>
      </c>
      <c r="J9" s="335">
        <v>98</v>
      </c>
      <c r="K9" s="335">
        <v>98</v>
      </c>
      <c r="L9" s="74">
        <f t="shared" si="0"/>
        <v>590</v>
      </c>
      <c r="M9" s="186">
        <f t="shared" si="1"/>
        <v>98.333333333333329</v>
      </c>
      <c r="N9" s="187">
        <f t="shared" si="2"/>
        <v>100.16666666666667</v>
      </c>
      <c r="O9" s="358"/>
    </row>
    <row r="10" spans="2:15" s="142" customFormat="1" ht="15" customHeight="1" x14ac:dyDescent="0.2">
      <c r="B10" s="334">
        <v>4</v>
      </c>
      <c r="C10" s="74" t="s">
        <v>56</v>
      </c>
      <c r="D10" s="38" t="s">
        <v>48</v>
      </c>
      <c r="E10" s="178">
        <v>94.6</v>
      </c>
      <c r="F10" s="335">
        <v>97</v>
      </c>
      <c r="G10" s="335">
        <v>95</v>
      </c>
      <c r="H10" s="335">
        <v>94</v>
      </c>
      <c r="I10" s="335">
        <v>95</v>
      </c>
      <c r="J10" s="335">
        <v>98</v>
      </c>
      <c r="K10" s="335">
        <v>97</v>
      </c>
      <c r="L10" s="74">
        <f t="shared" si="0"/>
        <v>576</v>
      </c>
      <c r="M10" s="186">
        <f t="shared" si="1"/>
        <v>96</v>
      </c>
      <c r="N10" s="187">
        <f t="shared" si="2"/>
        <v>100.13461538461539</v>
      </c>
      <c r="O10" s="358"/>
    </row>
    <row r="11" spans="2:15" s="142" customFormat="1" ht="15" customHeight="1" x14ac:dyDescent="0.2">
      <c r="B11" s="336">
        <v>5</v>
      </c>
      <c r="C11" s="38" t="s">
        <v>50</v>
      </c>
      <c r="D11" s="38" t="s">
        <v>48</v>
      </c>
      <c r="E11" s="178">
        <v>98.6</v>
      </c>
      <c r="F11" s="335">
        <v>99</v>
      </c>
      <c r="G11" s="335">
        <v>99</v>
      </c>
      <c r="H11" s="335">
        <v>100</v>
      </c>
      <c r="I11" s="335">
        <v>98</v>
      </c>
      <c r="J11" s="335">
        <v>99</v>
      </c>
      <c r="K11" s="335">
        <v>99</v>
      </c>
      <c r="L11" s="74">
        <f t="shared" si="0"/>
        <v>594</v>
      </c>
      <c r="M11" s="186">
        <f t="shared" si="1"/>
        <v>99</v>
      </c>
      <c r="N11" s="187">
        <f t="shared" si="2"/>
        <v>100.0625</v>
      </c>
      <c r="O11" s="358"/>
    </row>
    <row r="12" spans="2:15" s="142" customFormat="1" ht="15" customHeight="1" x14ac:dyDescent="0.2">
      <c r="B12" s="336">
        <v>6</v>
      </c>
      <c r="C12" s="74" t="s">
        <v>57</v>
      </c>
      <c r="D12" s="38" t="s">
        <v>48</v>
      </c>
      <c r="E12" s="178">
        <v>94.4</v>
      </c>
      <c r="F12" s="335">
        <v>95</v>
      </c>
      <c r="G12" s="335">
        <v>96</v>
      </c>
      <c r="H12" s="335">
        <v>92</v>
      </c>
      <c r="I12" s="335">
        <v>96</v>
      </c>
      <c r="J12" s="335">
        <v>97</v>
      </c>
      <c r="K12" s="335">
        <v>94</v>
      </c>
      <c r="L12" s="74">
        <f t="shared" si="0"/>
        <v>570</v>
      </c>
      <c r="M12" s="186">
        <f t="shared" si="1"/>
        <v>95</v>
      </c>
      <c r="N12" s="187">
        <f t="shared" si="2"/>
        <v>100.05660377358491</v>
      </c>
      <c r="O12" s="357"/>
    </row>
    <row r="13" spans="2:15" s="142" customFormat="1" ht="15" customHeight="1" x14ac:dyDescent="0.2">
      <c r="B13" s="84">
        <v>7</v>
      </c>
      <c r="C13" s="38" t="s">
        <v>51</v>
      </c>
      <c r="D13" s="38" t="s">
        <v>48</v>
      </c>
      <c r="E13" s="178">
        <v>98.4</v>
      </c>
      <c r="F13" s="335">
        <v>97</v>
      </c>
      <c r="G13" s="335">
        <v>99</v>
      </c>
      <c r="H13" s="335">
        <v>99</v>
      </c>
      <c r="I13" s="335">
        <v>97</v>
      </c>
      <c r="J13" s="335">
        <v>100</v>
      </c>
      <c r="K13" s="335">
        <v>100</v>
      </c>
      <c r="L13" s="74">
        <f t="shared" si="0"/>
        <v>592</v>
      </c>
      <c r="M13" s="186">
        <f t="shared" si="1"/>
        <v>98.666666666666671</v>
      </c>
      <c r="N13" s="187">
        <f t="shared" si="2"/>
        <v>100.04040404040404</v>
      </c>
      <c r="O13" s="357"/>
    </row>
    <row r="14" spans="2:15" s="142" customFormat="1" ht="15" customHeight="1" x14ac:dyDescent="0.2">
      <c r="B14" s="59">
        <v>8</v>
      </c>
      <c r="C14" s="170" t="s">
        <v>98</v>
      </c>
      <c r="D14" s="337" t="s">
        <v>71</v>
      </c>
      <c r="E14" s="338">
        <v>97.8</v>
      </c>
      <c r="F14" s="74">
        <v>96</v>
      </c>
      <c r="G14" s="74">
        <v>96</v>
      </c>
      <c r="H14" s="74">
        <v>98</v>
      </c>
      <c r="I14" s="74">
        <v>100</v>
      </c>
      <c r="J14" s="74">
        <v>99</v>
      </c>
      <c r="K14" s="74">
        <v>96</v>
      </c>
      <c r="L14" s="74">
        <f t="shared" si="0"/>
        <v>585</v>
      </c>
      <c r="M14" s="186">
        <f t="shared" si="1"/>
        <v>97.5</v>
      </c>
      <c r="N14" s="187">
        <f t="shared" si="2"/>
        <v>99.958333333333329</v>
      </c>
      <c r="O14" s="357"/>
    </row>
    <row r="15" spans="2:15" s="142" customFormat="1" ht="15" customHeight="1" x14ac:dyDescent="0.2">
      <c r="B15" s="59">
        <v>9</v>
      </c>
      <c r="C15" s="339" t="s">
        <v>49</v>
      </c>
      <c r="D15" s="38" t="s">
        <v>48</v>
      </c>
      <c r="E15" s="178">
        <v>99.8</v>
      </c>
      <c r="F15" s="335">
        <v>100</v>
      </c>
      <c r="G15" s="38">
        <v>97</v>
      </c>
      <c r="H15" s="38">
        <v>100</v>
      </c>
      <c r="I15" s="38">
        <v>100</v>
      </c>
      <c r="J15" s="38">
        <v>100</v>
      </c>
      <c r="K15" s="38">
        <v>100</v>
      </c>
      <c r="L15" s="74">
        <f t="shared" si="0"/>
        <v>597</v>
      </c>
      <c r="M15" s="186">
        <f t="shared" si="1"/>
        <v>99.5</v>
      </c>
      <c r="N15" s="187">
        <f t="shared" si="2"/>
        <v>99.942307692307693</v>
      </c>
      <c r="O15" s="357"/>
    </row>
    <row r="16" spans="2:15" s="142" customFormat="1" ht="15" customHeight="1" x14ac:dyDescent="0.2">
      <c r="B16" s="328">
        <v>10</v>
      </c>
      <c r="C16" s="340" t="s">
        <v>79</v>
      </c>
      <c r="D16" s="341" t="s">
        <v>71</v>
      </c>
      <c r="E16" s="342">
        <v>97</v>
      </c>
      <c r="F16" s="304">
        <v>100</v>
      </c>
      <c r="G16" s="304">
        <v>98</v>
      </c>
      <c r="H16" s="304">
        <v>99</v>
      </c>
      <c r="I16" s="326">
        <v>96</v>
      </c>
      <c r="J16" s="326">
        <v>93</v>
      </c>
      <c r="K16" s="289">
        <v>92</v>
      </c>
      <c r="L16" s="326">
        <f t="shared" si="0"/>
        <v>578</v>
      </c>
      <c r="M16" s="343">
        <f t="shared" si="1"/>
        <v>96.333333333333329</v>
      </c>
      <c r="N16" s="344">
        <f t="shared" si="2"/>
        <v>99.916666666666671</v>
      </c>
      <c r="O16" s="357" t="s">
        <v>15</v>
      </c>
    </row>
    <row r="17" spans="2:16" s="142" customFormat="1" ht="15" customHeight="1" x14ac:dyDescent="0.2">
      <c r="B17" s="59">
        <v>11</v>
      </c>
      <c r="C17" s="345" t="s">
        <v>53</v>
      </c>
      <c r="D17" s="38" t="s">
        <v>48</v>
      </c>
      <c r="E17" s="178">
        <v>99.6</v>
      </c>
      <c r="F17" s="38">
        <v>98</v>
      </c>
      <c r="G17" s="38">
        <v>100</v>
      </c>
      <c r="H17" s="38">
        <v>98</v>
      </c>
      <c r="I17" s="38">
        <v>99</v>
      </c>
      <c r="J17" s="38">
        <v>99</v>
      </c>
      <c r="K17" s="38">
        <v>100</v>
      </c>
      <c r="L17" s="74">
        <f t="shared" si="0"/>
        <v>594</v>
      </c>
      <c r="M17" s="186">
        <f t="shared" si="1"/>
        <v>99</v>
      </c>
      <c r="N17" s="187">
        <f t="shared" si="2"/>
        <v>99.888888888888886</v>
      </c>
    </row>
    <row r="18" spans="2:16" s="142" customFormat="1" ht="15" customHeight="1" x14ac:dyDescent="0.2">
      <c r="B18" s="346">
        <v>12</v>
      </c>
      <c r="C18" s="347" t="s">
        <v>116</v>
      </c>
      <c r="D18" s="348" t="s">
        <v>48</v>
      </c>
      <c r="E18" s="178">
        <v>97.66</v>
      </c>
      <c r="F18" s="349">
        <v>98</v>
      </c>
      <c r="G18" s="349">
        <v>97</v>
      </c>
      <c r="H18" s="349">
        <v>98</v>
      </c>
      <c r="I18" s="349">
        <v>96</v>
      </c>
      <c r="J18" s="349">
        <v>94</v>
      </c>
      <c r="K18" s="349">
        <v>98</v>
      </c>
      <c r="L18" s="74">
        <f t="shared" si="0"/>
        <v>581</v>
      </c>
      <c r="M18" s="186">
        <f t="shared" si="1"/>
        <v>96.833333333333329</v>
      </c>
      <c r="N18" s="187">
        <f t="shared" si="2"/>
        <v>99.887375113533153</v>
      </c>
      <c r="P18" s="350"/>
    </row>
    <row r="19" spans="2:16" s="142" customFormat="1" ht="15" customHeight="1" x14ac:dyDescent="0.2">
      <c r="B19" s="38">
        <v>13</v>
      </c>
      <c r="C19" s="38" t="s">
        <v>80</v>
      </c>
      <c r="D19" s="38" t="s">
        <v>71</v>
      </c>
      <c r="E19" s="178">
        <v>97.8</v>
      </c>
      <c r="F19" s="74">
        <v>98</v>
      </c>
      <c r="G19" s="74">
        <v>94</v>
      </c>
      <c r="H19" s="74">
        <v>99</v>
      </c>
      <c r="I19" s="74">
        <v>94</v>
      </c>
      <c r="J19" s="74">
        <v>98</v>
      </c>
      <c r="K19" s="74">
        <v>97</v>
      </c>
      <c r="L19" s="74">
        <f t="shared" si="0"/>
        <v>580</v>
      </c>
      <c r="M19" s="186">
        <f t="shared" si="1"/>
        <v>96.666666666666671</v>
      </c>
      <c r="N19" s="187">
        <f t="shared" si="2"/>
        <v>99.842592592592595</v>
      </c>
    </row>
    <row r="20" spans="2:16" s="142" customFormat="1" ht="15" customHeight="1" x14ac:dyDescent="0.2">
      <c r="B20" s="38">
        <v>14</v>
      </c>
      <c r="C20" s="38" t="s">
        <v>52</v>
      </c>
      <c r="D20" s="38" t="s">
        <v>48</v>
      </c>
      <c r="E20" s="178">
        <v>96.8</v>
      </c>
      <c r="F20" s="38">
        <v>95</v>
      </c>
      <c r="G20" s="38">
        <v>98</v>
      </c>
      <c r="H20" s="38">
        <v>94</v>
      </c>
      <c r="I20" s="38">
        <v>92</v>
      </c>
      <c r="J20" s="38">
        <v>95</v>
      </c>
      <c r="K20" s="38">
        <v>97</v>
      </c>
      <c r="L20" s="74">
        <f t="shared" si="0"/>
        <v>571</v>
      </c>
      <c r="M20" s="186">
        <f t="shared" si="1"/>
        <v>95.166666666666671</v>
      </c>
      <c r="N20" s="187">
        <f t="shared" si="2"/>
        <v>99.800813008130078</v>
      </c>
    </row>
    <row r="21" spans="2:16" s="142" customFormat="1" ht="15" customHeight="1" x14ac:dyDescent="0.2">
      <c r="B21" s="74">
        <v>15</v>
      </c>
      <c r="C21" s="414" t="s">
        <v>67</v>
      </c>
      <c r="D21" s="38" t="s">
        <v>66</v>
      </c>
      <c r="E21" s="178">
        <v>95.3</v>
      </c>
      <c r="F21" s="49">
        <v>78</v>
      </c>
      <c r="G21" s="49">
        <v>94</v>
      </c>
      <c r="H21" s="49">
        <v>98</v>
      </c>
      <c r="I21" s="49">
        <v>97</v>
      </c>
      <c r="J21" s="49">
        <v>96</v>
      </c>
      <c r="K21" s="49">
        <v>96</v>
      </c>
      <c r="L21" s="74">
        <f t="shared" si="0"/>
        <v>559</v>
      </c>
      <c r="M21" s="186">
        <f t="shared" si="1"/>
        <v>93.166666666666671</v>
      </c>
      <c r="N21" s="187">
        <f t="shared" si="2"/>
        <v>99.780068728522338</v>
      </c>
    </row>
    <row r="22" spans="2:16" s="142" customFormat="1" ht="15" customHeight="1" x14ac:dyDescent="0.2">
      <c r="B22" s="38">
        <v>16</v>
      </c>
      <c r="C22" s="415" t="s">
        <v>78</v>
      </c>
      <c r="D22" s="49" t="s">
        <v>48</v>
      </c>
      <c r="E22" s="178">
        <v>98.8</v>
      </c>
      <c r="F22" s="49">
        <v>96</v>
      </c>
      <c r="G22" s="49">
        <v>100</v>
      </c>
      <c r="H22" s="49">
        <v>93</v>
      </c>
      <c r="I22" s="49">
        <v>91</v>
      </c>
      <c r="J22" s="49">
        <v>99</v>
      </c>
      <c r="K22" s="49">
        <v>98</v>
      </c>
      <c r="L22" s="74">
        <f t="shared" si="0"/>
        <v>577</v>
      </c>
      <c r="M22" s="186">
        <f t="shared" si="1"/>
        <v>96.166666666666671</v>
      </c>
      <c r="N22" s="187">
        <f t="shared" si="2"/>
        <v>99.575268817204304</v>
      </c>
    </row>
    <row r="23" spans="2:16" s="142" customFormat="1" ht="15" customHeight="1" x14ac:dyDescent="0.2">
      <c r="B23" s="74">
        <v>17</v>
      </c>
      <c r="C23" s="416" t="s">
        <v>54</v>
      </c>
      <c r="D23" s="348" t="s">
        <v>48</v>
      </c>
      <c r="E23" s="351">
        <v>99.2</v>
      </c>
      <c r="F23" s="257">
        <v>96</v>
      </c>
      <c r="G23" s="257">
        <v>97</v>
      </c>
      <c r="H23" s="257">
        <v>97</v>
      </c>
      <c r="I23" s="257">
        <v>94</v>
      </c>
      <c r="J23" s="257">
        <v>86</v>
      </c>
      <c r="K23" s="257">
        <v>97</v>
      </c>
      <c r="L23" s="352">
        <f t="shared" si="0"/>
        <v>567</v>
      </c>
      <c r="M23" s="353">
        <f t="shared" si="1"/>
        <v>94.5</v>
      </c>
      <c r="N23" s="354">
        <f t="shared" si="2"/>
        <v>99.189655172413794</v>
      </c>
    </row>
    <row r="24" spans="2:16" s="142" customFormat="1" ht="15" customHeight="1" x14ac:dyDescent="0.2">
      <c r="B24" s="418">
        <v>18</v>
      </c>
      <c r="C24" s="415" t="s">
        <v>109</v>
      </c>
      <c r="D24" s="49" t="s">
        <v>110</v>
      </c>
      <c r="E24" s="355">
        <v>98.8</v>
      </c>
      <c r="F24" s="249" t="s">
        <v>119</v>
      </c>
      <c r="G24" s="249" t="s">
        <v>119</v>
      </c>
      <c r="H24" s="249" t="s">
        <v>119</v>
      </c>
      <c r="I24" s="249" t="s">
        <v>119</v>
      </c>
      <c r="J24" s="249" t="s">
        <v>119</v>
      </c>
      <c r="K24" s="249" t="s">
        <v>119</v>
      </c>
      <c r="L24" s="356"/>
      <c r="M24" s="353">
        <f t="shared" si="1"/>
        <v>0</v>
      </c>
      <c r="N24" s="354">
        <f t="shared" si="2"/>
        <v>84.06451612903227</v>
      </c>
    </row>
    <row r="25" spans="2:16" s="142" customFormat="1" ht="15" customHeight="1" x14ac:dyDescent="0.2">
      <c r="B25" s="338">
        <v>19</v>
      </c>
      <c r="C25" s="415" t="s">
        <v>107</v>
      </c>
      <c r="D25" s="49" t="s">
        <v>71</v>
      </c>
      <c r="E25" s="176">
        <v>100</v>
      </c>
      <c r="F25" s="249">
        <v>92</v>
      </c>
      <c r="G25" s="249" t="s">
        <v>119</v>
      </c>
      <c r="H25" s="249" t="s">
        <v>119</v>
      </c>
      <c r="I25" s="249" t="s">
        <v>119</v>
      </c>
      <c r="J25" s="249" t="s">
        <v>119</v>
      </c>
      <c r="K25" s="249" t="s">
        <v>119</v>
      </c>
      <c r="L25" s="59"/>
      <c r="M25" s="353">
        <f t="shared" si="1"/>
        <v>0</v>
      </c>
      <c r="N25" s="354">
        <f t="shared" si="2"/>
        <v>80</v>
      </c>
    </row>
    <row r="26" spans="2:16" s="142" customFormat="1" x14ac:dyDescent="0.2">
      <c r="B26" s="419"/>
      <c r="C26" s="417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</row>
  </sheetData>
  <sheetProtection selectLockedCells="1" selectUnlockedCells="1"/>
  <sortState xmlns:xlrd2="http://schemas.microsoft.com/office/spreadsheetml/2017/richdata2" ref="B7:N26">
    <sortCondition descending="1" ref="N7:N26"/>
  </sortState>
  <mergeCells count="3">
    <mergeCell ref="B2:N2"/>
    <mergeCell ref="B4:N4"/>
    <mergeCell ref="B3:N3"/>
  </mergeCells>
  <conditionalFormatting sqref="F8:K11">
    <cfRule type="cellIs" dxfId="7" priority="15" operator="greaterThan">
      <formula>100</formula>
    </cfRule>
    <cfRule type="cellIs" dxfId="6" priority="16" operator="greaterThan">
      <formula>100</formula>
    </cfRule>
  </conditionalFormatting>
  <conditionalFormatting sqref="F13:K17">
    <cfRule type="cellIs" dxfId="5" priority="5" operator="greaterThan">
      <formula>100</formula>
    </cfRule>
    <cfRule type="cellIs" dxfId="4" priority="6" operator="greaterThan">
      <formula>100</formula>
    </cfRule>
  </conditionalFormatting>
  <conditionalFormatting sqref="F19:K20">
    <cfRule type="cellIs" dxfId="3" priority="1" operator="greaterThan">
      <formula>100</formula>
    </cfRule>
    <cfRule type="cellIs" dxfId="2" priority="2" operator="greaterThan">
      <formula>100</formula>
    </cfRule>
  </conditionalFormatting>
  <conditionalFormatting sqref="G7:K7">
    <cfRule type="cellIs" dxfId="1" priority="23" operator="greaterThan">
      <formula>100</formula>
    </cfRule>
    <cfRule type="cellIs" dxfId="0" priority="24" operator="greaterThan">
      <formula>100</formula>
    </cfRule>
  </conditionalFormatting>
  <pageMargins left="0.74791666666666667" right="0.74791666666666667" top="0.98402777777777772" bottom="0.39374999999999999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T29"/>
  <sheetViews>
    <sheetView workbookViewId="0">
      <selection activeCell="T26" sqref="T26"/>
    </sheetView>
  </sheetViews>
  <sheetFormatPr defaultRowHeight="12.75" x14ac:dyDescent="0.2"/>
  <cols>
    <col min="1" max="1" width="4.28515625" customWidth="1"/>
    <col min="2" max="2" width="7.28515625" customWidth="1"/>
    <col min="3" max="3" width="21.7109375" customWidth="1"/>
    <col min="4" max="4" width="26.7109375" customWidth="1"/>
    <col min="5" max="16" width="6.28515625" customWidth="1"/>
  </cols>
  <sheetData>
    <row r="3" spans="2:20" ht="13.5" x14ac:dyDescent="0.25">
      <c r="B3" s="24"/>
      <c r="C3" s="390" t="s">
        <v>32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2"/>
      <c r="S3" s="392"/>
      <c r="T3" s="21"/>
    </row>
    <row r="4" spans="2:20" ht="13.5" x14ac:dyDescent="0.25">
      <c r="B4" s="389" t="s">
        <v>33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24"/>
      <c r="S4" s="24"/>
      <c r="T4" s="21"/>
    </row>
    <row r="5" spans="2:20" ht="13.5" x14ac:dyDescent="0.25">
      <c r="B5" s="389" t="s">
        <v>20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24"/>
      <c r="S5" s="24"/>
      <c r="T5" s="21"/>
    </row>
    <row r="6" spans="2:20" ht="13.5" x14ac:dyDescent="0.25">
      <c r="B6" s="23" t="s">
        <v>0</v>
      </c>
      <c r="C6" s="27" t="s">
        <v>1</v>
      </c>
      <c r="D6" s="27" t="s">
        <v>2</v>
      </c>
      <c r="E6" s="123">
        <v>1</v>
      </c>
      <c r="F6" s="123">
        <v>2</v>
      </c>
      <c r="G6" s="123">
        <v>3</v>
      </c>
      <c r="H6" s="123">
        <v>4</v>
      </c>
      <c r="I6" s="123">
        <v>5</v>
      </c>
      <c r="J6" s="123">
        <v>6</v>
      </c>
      <c r="K6" s="123">
        <v>7</v>
      </c>
      <c r="L6" s="123">
        <v>8</v>
      </c>
      <c r="M6" s="123">
        <v>9</v>
      </c>
      <c r="N6" s="123">
        <v>10</v>
      </c>
      <c r="O6" s="123">
        <v>11</v>
      </c>
      <c r="P6" s="157">
        <v>12</v>
      </c>
      <c r="Q6" s="23" t="s">
        <v>7</v>
      </c>
      <c r="R6" s="24"/>
      <c r="S6" s="25"/>
      <c r="T6" s="21"/>
    </row>
    <row r="7" spans="2:20" s="97" customFormat="1" ht="15" customHeight="1" x14ac:dyDescent="0.25">
      <c r="B7" s="276">
        <v>1</v>
      </c>
      <c r="C7" s="277" t="s">
        <v>39</v>
      </c>
      <c r="D7" s="278" t="s">
        <v>40</v>
      </c>
      <c r="E7" s="279">
        <v>98</v>
      </c>
      <c r="F7" s="279">
        <v>99</v>
      </c>
      <c r="G7" s="279">
        <v>100</v>
      </c>
      <c r="H7" s="279">
        <v>99</v>
      </c>
      <c r="I7" s="279">
        <v>99</v>
      </c>
      <c r="J7" s="279">
        <v>99</v>
      </c>
      <c r="K7" s="279">
        <v>99</v>
      </c>
      <c r="L7" s="279">
        <v>99</v>
      </c>
      <c r="M7" s="279">
        <v>100</v>
      </c>
      <c r="N7" s="279">
        <v>100</v>
      </c>
      <c r="O7" s="279">
        <v>100</v>
      </c>
      <c r="P7" s="279">
        <v>100</v>
      </c>
      <c r="Q7" s="280">
        <f t="shared" ref="Q7:Q28" si="0">SUM(E7:P7)</f>
        <v>1192</v>
      </c>
      <c r="R7" s="141" t="s">
        <v>8</v>
      </c>
    </row>
    <row r="8" spans="2:20" s="97" customFormat="1" ht="15" customHeight="1" x14ac:dyDescent="0.25">
      <c r="B8" s="276">
        <v>2</v>
      </c>
      <c r="C8" s="277" t="s">
        <v>42</v>
      </c>
      <c r="D8" s="278" t="s">
        <v>40</v>
      </c>
      <c r="E8" s="279">
        <v>99</v>
      </c>
      <c r="F8" s="279">
        <v>99</v>
      </c>
      <c r="G8" s="279">
        <v>98</v>
      </c>
      <c r="H8" s="279">
        <v>98</v>
      </c>
      <c r="I8" s="279">
        <v>99</v>
      </c>
      <c r="J8" s="279">
        <v>100</v>
      </c>
      <c r="K8" s="279">
        <v>98</v>
      </c>
      <c r="L8" s="279">
        <v>100</v>
      </c>
      <c r="M8" s="279">
        <v>100</v>
      </c>
      <c r="N8" s="279">
        <v>99</v>
      </c>
      <c r="O8" s="279">
        <v>98</v>
      </c>
      <c r="P8" s="279">
        <v>100</v>
      </c>
      <c r="Q8" s="280">
        <f t="shared" si="0"/>
        <v>1188</v>
      </c>
      <c r="R8" s="141" t="s">
        <v>23</v>
      </c>
    </row>
    <row r="9" spans="2:20" s="97" customFormat="1" ht="15" customHeight="1" x14ac:dyDescent="0.25">
      <c r="B9" s="154">
        <v>3</v>
      </c>
      <c r="C9" s="36" t="s">
        <v>108</v>
      </c>
      <c r="D9" s="222" t="s">
        <v>97</v>
      </c>
      <c r="E9" s="223">
        <v>98</v>
      </c>
      <c r="F9" s="223">
        <v>100</v>
      </c>
      <c r="G9" s="223">
        <v>99</v>
      </c>
      <c r="H9" s="223">
        <v>98</v>
      </c>
      <c r="I9" s="223">
        <v>99</v>
      </c>
      <c r="J9" s="223">
        <v>99</v>
      </c>
      <c r="K9" s="223">
        <v>98</v>
      </c>
      <c r="L9" s="223">
        <v>97</v>
      </c>
      <c r="M9" s="223">
        <v>99</v>
      </c>
      <c r="N9" s="223">
        <v>100</v>
      </c>
      <c r="O9" s="223">
        <v>100</v>
      </c>
      <c r="P9" s="223">
        <v>100</v>
      </c>
      <c r="Q9" s="195">
        <f t="shared" si="0"/>
        <v>1187</v>
      </c>
      <c r="R9" s="99"/>
    </row>
    <row r="10" spans="2:20" s="97" customFormat="1" ht="15" customHeight="1" x14ac:dyDescent="0.25">
      <c r="B10" s="154">
        <v>4</v>
      </c>
      <c r="C10" s="127" t="s">
        <v>41</v>
      </c>
      <c r="D10" s="216" t="s">
        <v>40</v>
      </c>
      <c r="E10" s="153">
        <v>100</v>
      </c>
      <c r="F10" s="153">
        <v>97</v>
      </c>
      <c r="G10" s="153">
        <v>100</v>
      </c>
      <c r="H10" s="153">
        <v>99</v>
      </c>
      <c r="I10" s="153">
        <v>100</v>
      </c>
      <c r="J10" s="153">
        <v>97</v>
      </c>
      <c r="K10" s="153">
        <v>97</v>
      </c>
      <c r="L10" s="153">
        <v>98</v>
      </c>
      <c r="M10" s="153">
        <v>98</v>
      </c>
      <c r="N10" s="153">
        <v>98</v>
      </c>
      <c r="O10" s="153">
        <v>99</v>
      </c>
      <c r="P10" s="153">
        <v>99</v>
      </c>
      <c r="Q10" s="195">
        <f t="shared" si="0"/>
        <v>1182</v>
      </c>
      <c r="R10" s="99"/>
    </row>
    <row r="11" spans="2:20" s="97" customFormat="1" ht="15" customHeight="1" x14ac:dyDescent="0.25">
      <c r="B11" s="154">
        <v>5</v>
      </c>
      <c r="C11" s="127" t="s">
        <v>44</v>
      </c>
      <c r="D11" s="216" t="s">
        <v>40</v>
      </c>
      <c r="E11" s="153">
        <v>98</v>
      </c>
      <c r="F11" s="153">
        <v>98</v>
      </c>
      <c r="G11" s="153">
        <v>97</v>
      </c>
      <c r="H11" s="153">
        <v>100</v>
      </c>
      <c r="I11" s="153">
        <v>100</v>
      </c>
      <c r="J11" s="153">
        <v>96</v>
      </c>
      <c r="K11" s="153">
        <v>98</v>
      </c>
      <c r="L11" s="153">
        <v>99</v>
      </c>
      <c r="M11" s="153">
        <v>98</v>
      </c>
      <c r="N11" s="153">
        <v>98</v>
      </c>
      <c r="O11" s="153">
        <v>99</v>
      </c>
      <c r="P11" s="153">
        <v>100</v>
      </c>
      <c r="Q11" s="195">
        <f t="shared" si="0"/>
        <v>1181</v>
      </c>
      <c r="R11" s="99"/>
    </row>
    <row r="12" spans="2:20" s="97" customFormat="1" ht="15" customHeight="1" x14ac:dyDescent="0.25">
      <c r="B12" s="209">
        <v>6</v>
      </c>
      <c r="C12" s="197" t="s">
        <v>102</v>
      </c>
      <c r="D12" s="222" t="s">
        <v>97</v>
      </c>
      <c r="E12" s="223">
        <v>95</v>
      </c>
      <c r="F12" s="223">
        <v>97</v>
      </c>
      <c r="G12" s="223">
        <v>100</v>
      </c>
      <c r="H12" s="223">
        <v>96</v>
      </c>
      <c r="I12" s="223">
        <v>99</v>
      </c>
      <c r="J12" s="223">
        <v>96</v>
      </c>
      <c r="K12" s="223">
        <v>99</v>
      </c>
      <c r="L12" s="223">
        <v>97</v>
      </c>
      <c r="M12" s="223">
        <v>98</v>
      </c>
      <c r="N12" s="223">
        <v>100</v>
      </c>
      <c r="O12" s="223">
        <v>97</v>
      </c>
      <c r="P12" s="223">
        <v>99</v>
      </c>
      <c r="Q12" s="195">
        <f t="shared" si="0"/>
        <v>1173</v>
      </c>
      <c r="R12" s="99"/>
    </row>
    <row r="13" spans="2:20" s="97" customFormat="1" ht="15" customHeight="1" x14ac:dyDescent="0.25">
      <c r="B13" s="154">
        <v>7</v>
      </c>
      <c r="C13" s="36" t="s">
        <v>106</v>
      </c>
      <c r="D13" s="222" t="s">
        <v>97</v>
      </c>
      <c r="E13" s="223">
        <v>95</v>
      </c>
      <c r="F13" s="223">
        <v>95</v>
      </c>
      <c r="G13" s="223">
        <v>96</v>
      </c>
      <c r="H13" s="223">
        <v>97</v>
      </c>
      <c r="I13" s="223">
        <v>98</v>
      </c>
      <c r="J13" s="223">
        <v>99</v>
      </c>
      <c r="K13" s="223">
        <v>98</v>
      </c>
      <c r="L13" s="223">
        <v>99</v>
      </c>
      <c r="M13" s="223">
        <v>99</v>
      </c>
      <c r="N13" s="223">
        <v>97</v>
      </c>
      <c r="O13" s="223">
        <v>99</v>
      </c>
      <c r="P13" s="223">
        <v>98</v>
      </c>
      <c r="Q13" s="195">
        <f t="shared" si="0"/>
        <v>1170</v>
      </c>
      <c r="R13" s="99"/>
    </row>
    <row r="14" spans="2:20" s="97" customFormat="1" ht="15" customHeight="1" x14ac:dyDescent="0.25">
      <c r="B14" s="154">
        <v>8</v>
      </c>
      <c r="C14" s="127" t="s">
        <v>43</v>
      </c>
      <c r="D14" s="216" t="s">
        <v>40</v>
      </c>
      <c r="E14" s="153">
        <v>96</v>
      </c>
      <c r="F14" s="153">
        <v>97</v>
      </c>
      <c r="G14" s="153">
        <v>100</v>
      </c>
      <c r="H14" s="153">
        <v>97</v>
      </c>
      <c r="I14" s="153">
        <v>98</v>
      </c>
      <c r="J14" s="153">
        <v>99</v>
      </c>
      <c r="K14" s="153">
        <v>99</v>
      </c>
      <c r="L14" s="153">
        <v>96</v>
      </c>
      <c r="M14" s="153">
        <v>94</v>
      </c>
      <c r="N14" s="153">
        <v>99</v>
      </c>
      <c r="O14" s="153">
        <v>95</v>
      </c>
      <c r="P14" s="153">
        <v>99</v>
      </c>
      <c r="Q14" s="195">
        <f t="shared" si="0"/>
        <v>1169</v>
      </c>
      <c r="R14" s="99"/>
    </row>
    <row r="15" spans="2:20" s="97" customFormat="1" ht="15" customHeight="1" x14ac:dyDescent="0.25">
      <c r="B15" s="154">
        <v>9</v>
      </c>
      <c r="C15" s="36" t="s">
        <v>105</v>
      </c>
      <c r="D15" s="185" t="s">
        <v>97</v>
      </c>
      <c r="E15" s="224">
        <v>99</v>
      </c>
      <c r="F15" s="224">
        <v>98</v>
      </c>
      <c r="G15" s="224">
        <v>97</v>
      </c>
      <c r="H15" s="224">
        <v>98</v>
      </c>
      <c r="I15" s="224">
        <v>97</v>
      </c>
      <c r="J15" s="224">
        <v>98</v>
      </c>
      <c r="K15" s="224">
        <v>98</v>
      </c>
      <c r="L15" s="224">
        <v>98</v>
      </c>
      <c r="M15" s="224">
        <v>93</v>
      </c>
      <c r="N15" s="224">
        <v>96</v>
      </c>
      <c r="O15" s="224">
        <v>97</v>
      </c>
      <c r="P15" s="224">
        <v>99</v>
      </c>
      <c r="Q15" s="195">
        <f t="shared" si="0"/>
        <v>1168</v>
      </c>
      <c r="R15" s="99"/>
    </row>
    <row r="16" spans="2:20" s="97" customFormat="1" ht="15" customHeight="1" x14ac:dyDescent="0.25">
      <c r="B16" s="286">
        <v>10</v>
      </c>
      <c r="C16" s="287" t="s">
        <v>72</v>
      </c>
      <c r="D16" s="287" t="s">
        <v>71</v>
      </c>
      <c r="E16" s="373">
        <v>97</v>
      </c>
      <c r="F16" s="373">
        <v>97</v>
      </c>
      <c r="G16" s="373">
        <v>95</v>
      </c>
      <c r="H16" s="373">
        <v>93</v>
      </c>
      <c r="I16" s="373">
        <v>94</v>
      </c>
      <c r="J16" s="373">
        <v>98</v>
      </c>
      <c r="K16" s="296">
        <v>97</v>
      </c>
      <c r="L16" s="296">
        <v>96</v>
      </c>
      <c r="M16" s="296">
        <v>98</v>
      </c>
      <c r="N16" s="296">
        <v>98</v>
      </c>
      <c r="O16" s="296">
        <v>98</v>
      </c>
      <c r="P16" s="296">
        <v>100</v>
      </c>
      <c r="Q16" s="374">
        <f t="shared" si="0"/>
        <v>1161</v>
      </c>
      <c r="R16" s="359" t="s">
        <v>15</v>
      </c>
    </row>
    <row r="17" spans="2:20" s="97" customFormat="1" ht="15" customHeight="1" x14ac:dyDescent="0.25">
      <c r="B17" s="68">
        <v>11</v>
      </c>
      <c r="C17" s="197" t="s">
        <v>104</v>
      </c>
      <c r="D17" s="185" t="s">
        <v>97</v>
      </c>
      <c r="E17" s="212">
        <v>96</v>
      </c>
      <c r="F17" s="212">
        <v>96</v>
      </c>
      <c r="G17" s="212">
        <v>94</v>
      </c>
      <c r="H17" s="212">
        <v>94</v>
      </c>
      <c r="I17" s="212">
        <v>95</v>
      </c>
      <c r="J17" s="212">
        <v>98</v>
      </c>
      <c r="K17" s="213">
        <v>96</v>
      </c>
      <c r="L17" s="213">
        <v>98</v>
      </c>
      <c r="M17" s="213">
        <v>97</v>
      </c>
      <c r="N17" s="213">
        <v>99</v>
      </c>
      <c r="O17" s="213">
        <v>98</v>
      </c>
      <c r="P17" s="213">
        <v>98</v>
      </c>
      <c r="Q17" s="195">
        <f t="shared" si="0"/>
        <v>1159</v>
      </c>
      <c r="R17" s="100"/>
      <c r="S17" s="101"/>
      <c r="T17" s="99"/>
    </row>
    <row r="18" spans="2:20" s="97" customFormat="1" ht="15" customHeight="1" x14ac:dyDescent="0.25">
      <c r="B18" s="68">
        <v>12</v>
      </c>
      <c r="C18" s="197" t="s">
        <v>81</v>
      </c>
      <c r="D18" s="127" t="s">
        <v>71</v>
      </c>
      <c r="E18" s="53">
        <v>96</v>
      </c>
      <c r="F18" s="53">
        <v>95</v>
      </c>
      <c r="G18" s="53">
        <v>98</v>
      </c>
      <c r="H18" s="53">
        <v>97</v>
      </c>
      <c r="I18" s="53">
        <v>96</v>
      </c>
      <c r="J18" s="53">
        <v>97</v>
      </c>
      <c r="K18" s="53">
        <v>97</v>
      </c>
      <c r="L18" s="53">
        <v>96</v>
      </c>
      <c r="M18" s="53">
        <v>99</v>
      </c>
      <c r="N18" s="53">
        <v>97</v>
      </c>
      <c r="O18" s="53">
        <v>95</v>
      </c>
      <c r="P18" s="53">
        <v>95</v>
      </c>
      <c r="Q18" s="53">
        <f t="shared" si="0"/>
        <v>1158</v>
      </c>
    </row>
    <row r="19" spans="2:20" s="97" customFormat="1" ht="15" customHeight="1" x14ac:dyDescent="0.25">
      <c r="B19" s="68">
        <v>13</v>
      </c>
      <c r="C19" s="127" t="s">
        <v>45</v>
      </c>
      <c r="D19" s="127" t="s">
        <v>40</v>
      </c>
      <c r="E19" s="175">
        <v>95</v>
      </c>
      <c r="F19" s="175">
        <v>94</v>
      </c>
      <c r="G19" s="175">
        <v>95</v>
      </c>
      <c r="H19" s="175">
        <v>96</v>
      </c>
      <c r="I19" s="175">
        <v>95</v>
      </c>
      <c r="J19" s="175">
        <v>96</v>
      </c>
      <c r="K19" s="175">
        <v>98</v>
      </c>
      <c r="L19" s="175">
        <v>99</v>
      </c>
      <c r="M19" s="175">
        <v>96</v>
      </c>
      <c r="N19" s="175">
        <v>99</v>
      </c>
      <c r="O19" s="175">
        <v>96</v>
      </c>
      <c r="P19" s="175">
        <v>98</v>
      </c>
      <c r="Q19" s="195">
        <f t="shared" si="0"/>
        <v>1157</v>
      </c>
    </row>
    <row r="20" spans="2:20" s="97" customFormat="1" ht="15" customHeight="1" x14ac:dyDescent="0.25">
      <c r="B20" s="192">
        <v>14</v>
      </c>
      <c r="C20" s="197" t="s">
        <v>82</v>
      </c>
      <c r="D20" s="127" t="s">
        <v>71</v>
      </c>
      <c r="E20" s="53">
        <v>96</v>
      </c>
      <c r="F20" s="53">
        <v>95</v>
      </c>
      <c r="G20" s="53">
        <v>98</v>
      </c>
      <c r="H20" s="53">
        <v>97</v>
      </c>
      <c r="I20" s="53">
        <v>99</v>
      </c>
      <c r="J20" s="53">
        <v>94</v>
      </c>
      <c r="K20" s="53">
        <v>94</v>
      </c>
      <c r="L20" s="53">
        <v>95</v>
      </c>
      <c r="M20" s="53">
        <v>92</v>
      </c>
      <c r="N20" s="53">
        <v>96</v>
      </c>
      <c r="O20" s="53">
        <v>96</v>
      </c>
      <c r="P20" s="53">
        <v>97</v>
      </c>
      <c r="Q20" s="53">
        <f t="shared" si="0"/>
        <v>1149</v>
      </c>
    </row>
    <row r="21" spans="2:20" s="97" customFormat="1" ht="15" customHeight="1" x14ac:dyDescent="0.25">
      <c r="B21" s="102">
        <v>15</v>
      </c>
      <c r="C21" s="193" t="s">
        <v>101</v>
      </c>
      <c r="D21" s="185" t="s">
        <v>97</v>
      </c>
      <c r="E21" s="212">
        <v>93</v>
      </c>
      <c r="F21" s="212">
        <v>95</v>
      </c>
      <c r="G21" s="212">
        <v>96</v>
      </c>
      <c r="H21" s="212">
        <v>95</v>
      </c>
      <c r="I21" s="212">
        <v>95</v>
      </c>
      <c r="J21" s="212">
        <v>93</v>
      </c>
      <c r="K21" s="212">
        <v>97</v>
      </c>
      <c r="L21" s="212">
        <v>90</v>
      </c>
      <c r="M21" s="212">
        <v>96</v>
      </c>
      <c r="N21" s="214">
        <v>95</v>
      </c>
      <c r="O21" s="214">
        <v>98</v>
      </c>
      <c r="P21" s="214">
        <v>96</v>
      </c>
      <c r="Q21" s="195">
        <f t="shared" si="0"/>
        <v>1139</v>
      </c>
    </row>
    <row r="22" spans="2:20" s="97" customFormat="1" ht="15" customHeight="1" x14ac:dyDescent="0.25">
      <c r="B22" s="167">
        <v>16</v>
      </c>
      <c r="C22" s="98" t="s">
        <v>100</v>
      </c>
      <c r="D22" s="185" t="s">
        <v>97</v>
      </c>
      <c r="E22" s="212">
        <v>96</v>
      </c>
      <c r="F22" s="212">
        <v>94</v>
      </c>
      <c r="G22" s="212">
        <v>97</v>
      </c>
      <c r="H22" s="212">
        <v>96</v>
      </c>
      <c r="I22" s="212">
        <v>98</v>
      </c>
      <c r="J22" s="212">
        <v>94</v>
      </c>
      <c r="K22" s="212">
        <v>92</v>
      </c>
      <c r="L22" s="212">
        <v>95</v>
      </c>
      <c r="M22" s="212">
        <v>95</v>
      </c>
      <c r="N22" s="212">
        <v>86</v>
      </c>
      <c r="O22" s="212">
        <v>96</v>
      </c>
      <c r="P22" s="212">
        <v>97</v>
      </c>
      <c r="Q22" s="195">
        <f t="shared" si="0"/>
        <v>1136</v>
      </c>
    </row>
    <row r="23" spans="2:20" s="97" customFormat="1" ht="15" customHeight="1" x14ac:dyDescent="0.25">
      <c r="B23" s="167">
        <v>17</v>
      </c>
      <c r="C23" s="98" t="s">
        <v>103</v>
      </c>
      <c r="D23" s="185" t="s">
        <v>97</v>
      </c>
      <c r="E23" s="212">
        <v>96</v>
      </c>
      <c r="F23" s="212">
        <v>92</v>
      </c>
      <c r="G23" s="212">
        <v>89</v>
      </c>
      <c r="H23" s="212">
        <v>95</v>
      </c>
      <c r="I23" s="212">
        <v>94</v>
      </c>
      <c r="J23" s="212">
        <v>95</v>
      </c>
      <c r="K23" s="212">
        <v>96</v>
      </c>
      <c r="L23" s="212">
        <v>93</v>
      </c>
      <c r="M23" s="212">
        <v>93</v>
      </c>
      <c r="N23" s="212">
        <v>95</v>
      </c>
      <c r="O23" s="212">
        <v>96</v>
      </c>
      <c r="P23" s="212">
        <v>93</v>
      </c>
      <c r="Q23" s="195">
        <f t="shared" si="0"/>
        <v>1127</v>
      </c>
    </row>
    <row r="24" spans="2:20" s="97" customFormat="1" ht="15.75" x14ac:dyDescent="0.25">
      <c r="B24" s="167">
        <v>18</v>
      </c>
      <c r="C24" s="98" t="s">
        <v>99</v>
      </c>
      <c r="D24" s="185" t="s">
        <v>97</v>
      </c>
      <c r="E24" s="212">
        <v>94</v>
      </c>
      <c r="F24" s="212">
        <v>95</v>
      </c>
      <c r="G24" s="212">
        <v>90</v>
      </c>
      <c r="H24" s="212">
        <v>97</v>
      </c>
      <c r="I24" s="212">
        <v>93</v>
      </c>
      <c r="J24" s="212">
        <v>94</v>
      </c>
      <c r="K24" s="213">
        <v>93</v>
      </c>
      <c r="L24" s="213">
        <v>92</v>
      </c>
      <c r="M24" s="213">
        <v>96</v>
      </c>
      <c r="N24" s="213">
        <v>94</v>
      </c>
      <c r="O24" s="213">
        <v>97</v>
      </c>
      <c r="P24" s="213">
        <v>90</v>
      </c>
      <c r="Q24" s="195">
        <f t="shared" si="0"/>
        <v>1125</v>
      </c>
    </row>
    <row r="25" spans="2:20" s="97" customFormat="1" ht="13.5" x14ac:dyDescent="0.25">
      <c r="B25" s="167">
        <v>19</v>
      </c>
      <c r="C25" s="43" t="s">
        <v>47</v>
      </c>
      <c r="D25" s="127" t="s">
        <v>40</v>
      </c>
      <c r="E25" s="175">
        <v>97</v>
      </c>
      <c r="F25" s="175">
        <v>90</v>
      </c>
      <c r="G25" s="175">
        <v>91</v>
      </c>
      <c r="H25" s="175">
        <v>93</v>
      </c>
      <c r="I25" s="175">
        <v>95</v>
      </c>
      <c r="J25" s="175">
        <v>96</v>
      </c>
      <c r="K25" s="175">
        <v>95</v>
      </c>
      <c r="L25" s="175">
        <v>93</v>
      </c>
      <c r="M25" s="175">
        <v>96</v>
      </c>
      <c r="N25" s="175">
        <v>89</v>
      </c>
      <c r="O25" s="175">
        <v>93</v>
      </c>
      <c r="P25" s="175">
        <v>96</v>
      </c>
      <c r="Q25" s="195">
        <f t="shared" si="0"/>
        <v>1124</v>
      </c>
    </row>
    <row r="26" spans="2:20" ht="13.5" x14ac:dyDescent="0.25">
      <c r="B26" s="167">
        <v>20</v>
      </c>
      <c r="C26" s="43" t="s">
        <v>46</v>
      </c>
      <c r="D26" s="127" t="s">
        <v>40</v>
      </c>
      <c r="E26" s="175">
        <v>87</v>
      </c>
      <c r="F26" s="175">
        <v>85</v>
      </c>
      <c r="G26" s="175">
        <v>96</v>
      </c>
      <c r="H26" s="175">
        <v>90</v>
      </c>
      <c r="I26" s="175">
        <v>92</v>
      </c>
      <c r="J26" s="175">
        <v>94</v>
      </c>
      <c r="K26" s="175">
        <v>95</v>
      </c>
      <c r="L26" s="175">
        <v>94</v>
      </c>
      <c r="M26" s="175">
        <v>91</v>
      </c>
      <c r="N26" s="175">
        <v>94</v>
      </c>
      <c r="O26" s="175">
        <v>92</v>
      </c>
      <c r="P26" s="175">
        <v>91</v>
      </c>
      <c r="Q26" s="195">
        <f t="shared" si="0"/>
        <v>1101</v>
      </c>
    </row>
    <row r="27" spans="2:20" ht="13.5" x14ac:dyDescent="0.25">
      <c r="B27" s="167">
        <v>21</v>
      </c>
      <c r="C27" s="43" t="s">
        <v>73</v>
      </c>
      <c r="D27" s="127" t="s">
        <v>71</v>
      </c>
      <c r="E27" s="177">
        <v>80</v>
      </c>
      <c r="F27" s="177">
        <v>87</v>
      </c>
      <c r="G27" s="177">
        <v>87</v>
      </c>
      <c r="H27" s="177">
        <v>84</v>
      </c>
      <c r="I27" s="177">
        <v>87</v>
      </c>
      <c r="J27" s="177">
        <v>86</v>
      </c>
      <c r="K27" s="196">
        <v>74</v>
      </c>
      <c r="L27" s="196">
        <v>89</v>
      </c>
      <c r="M27" s="196">
        <v>79</v>
      </c>
      <c r="N27" s="194">
        <v>79</v>
      </c>
      <c r="O27" s="194">
        <v>84</v>
      </c>
      <c r="P27" s="194">
        <v>91</v>
      </c>
      <c r="Q27" s="195">
        <f t="shared" si="0"/>
        <v>1007</v>
      </c>
    </row>
    <row r="28" spans="2:20" ht="13.5" x14ac:dyDescent="0.25">
      <c r="B28" s="167">
        <v>22</v>
      </c>
      <c r="C28" s="43" t="s">
        <v>69</v>
      </c>
      <c r="D28" s="127" t="s">
        <v>70</v>
      </c>
      <c r="E28" s="177" t="s">
        <v>114</v>
      </c>
      <c r="F28" s="177"/>
      <c r="G28" s="177"/>
      <c r="H28" s="177"/>
      <c r="I28" s="177"/>
      <c r="J28" s="177"/>
      <c r="K28" s="194"/>
      <c r="L28" s="194"/>
      <c r="M28" s="194"/>
      <c r="N28" s="194"/>
      <c r="O28" s="194"/>
      <c r="P28" s="194"/>
      <c r="Q28" s="195">
        <f t="shared" si="0"/>
        <v>0</v>
      </c>
    </row>
    <row r="29" spans="2:20" x14ac:dyDescent="0.2">
      <c r="B29" s="203"/>
    </row>
  </sheetData>
  <sortState xmlns:xlrd2="http://schemas.microsoft.com/office/spreadsheetml/2017/richdata2" ref="C7:Q28">
    <sortCondition descending="1" ref="Q7:Q28"/>
  </sortState>
  <mergeCells count="3">
    <mergeCell ref="C3:S3"/>
    <mergeCell ref="B4:Q4"/>
    <mergeCell ref="B5:Q5"/>
  </mergeCell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Q40"/>
  <sheetViews>
    <sheetView tabSelected="1" workbookViewId="0">
      <selection activeCell="Q25" sqref="Q25"/>
    </sheetView>
  </sheetViews>
  <sheetFormatPr defaultRowHeight="12.75" x14ac:dyDescent="0.2"/>
  <cols>
    <col min="1" max="1" width="4" customWidth="1"/>
    <col min="2" max="2" width="6.85546875" customWidth="1"/>
    <col min="3" max="3" width="21.140625" customWidth="1"/>
    <col min="4" max="4" width="25.7109375" customWidth="1"/>
    <col min="5" max="5" width="8.5703125" customWidth="1"/>
    <col min="6" max="11" width="5.7109375" customWidth="1"/>
    <col min="12" max="12" width="7.42578125" customWidth="1"/>
    <col min="14" max="14" width="13.85546875" customWidth="1"/>
    <col min="15" max="15" width="17.7109375" customWidth="1"/>
    <col min="16" max="16" width="19.7109375" customWidth="1"/>
  </cols>
  <sheetData>
    <row r="2" spans="2:17" ht="16.5" x14ac:dyDescent="0.35">
      <c r="B2" s="395" t="s">
        <v>30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2"/>
    </row>
    <row r="3" spans="2:17" ht="16.5" x14ac:dyDescent="0.35">
      <c r="B3" s="401" t="s">
        <v>21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2"/>
    </row>
    <row r="4" spans="2:17" ht="15" x14ac:dyDescent="0.3">
      <c r="B4" s="397" t="s">
        <v>31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9"/>
      <c r="N4" s="400"/>
      <c r="O4" s="2"/>
    </row>
    <row r="5" spans="2:17" ht="15" x14ac:dyDescent="0.3">
      <c r="B5" s="29"/>
      <c r="C5" s="30"/>
      <c r="D5" s="30"/>
      <c r="E5" s="47" t="s">
        <v>11</v>
      </c>
      <c r="F5" s="402" t="s">
        <v>5</v>
      </c>
      <c r="G5" s="403"/>
      <c r="H5" s="403"/>
      <c r="I5" s="403"/>
      <c r="J5" s="403"/>
      <c r="K5" s="403"/>
      <c r="L5" s="403"/>
      <c r="M5" s="47" t="s">
        <v>12</v>
      </c>
      <c r="N5" s="46"/>
      <c r="O5" s="2"/>
    </row>
    <row r="6" spans="2:17" ht="15" x14ac:dyDescent="0.3">
      <c r="B6" s="108" t="s">
        <v>0</v>
      </c>
      <c r="C6" s="109" t="s">
        <v>1</v>
      </c>
      <c r="D6" s="109" t="s">
        <v>2</v>
      </c>
      <c r="E6" s="108" t="s">
        <v>4</v>
      </c>
      <c r="F6" s="108">
        <v>1</v>
      </c>
      <c r="G6" s="108">
        <v>2</v>
      </c>
      <c r="H6" s="108">
        <v>3</v>
      </c>
      <c r="I6" s="108">
        <v>4</v>
      </c>
      <c r="J6" s="108">
        <v>5</v>
      </c>
      <c r="K6" s="108">
        <v>6</v>
      </c>
      <c r="L6" s="45" t="s">
        <v>7</v>
      </c>
      <c r="M6" s="112" t="s">
        <v>4</v>
      </c>
      <c r="N6" s="25" t="s">
        <v>6</v>
      </c>
      <c r="O6" s="377"/>
    </row>
    <row r="7" spans="2:17" ht="15" customHeight="1" x14ac:dyDescent="0.25">
      <c r="B7" s="276">
        <v>1</v>
      </c>
      <c r="C7" s="281" t="s">
        <v>47</v>
      </c>
      <c r="D7" s="281" t="s">
        <v>40</v>
      </c>
      <c r="E7" s="282">
        <v>88.85</v>
      </c>
      <c r="F7" s="279">
        <v>97</v>
      </c>
      <c r="G7" s="279">
        <v>90</v>
      </c>
      <c r="H7" s="279">
        <v>91</v>
      </c>
      <c r="I7" s="279">
        <v>93</v>
      </c>
      <c r="J7" s="279">
        <v>95</v>
      </c>
      <c r="K7" s="279">
        <v>96</v>
      </c>
      <c r="L7" s="283">
        <f t="shared" ref="L7:L27" si="0">SUM(F7:K7)</f>
        <v>562</v>
      </c>
      <c r="M7" s="284">
        <f t="shared" ref="M7:M27" si="1">SUM(L7/6)</f>
        <v>93.666666666666671</v>
      </c>
      <c r="N7" s="375">
        <f t="shared" ref="N7:N27" si="2">SUM((M7-E7)/(105-E7)+100)</f>
        <v>100.29824561403508</v>
      </c>
      <c r="O7" s="378" t="s">
        <v>8</v>
      </c>
    </row>
    <row r="8" spans="2:17" ht="15" customHeight="1" x14ac:dyDescent="0.25">
      <c r="B8" s="276">
        <v>2</v>
      </c>
      <c r="C8" s="281" t="s">
        <v>42</v>
      </c>
      <c r="D8" s="281" t="s">
        <v>40</v>
      </c>
      <c r="E8" s="282">
        <v>96.4</v>
      </c>
      <c r="F8" s="279">
        <v>99</v>
      </c>
      <c r="G8" s="279">
        <v>99</v>
      </c>
      <c r="H8" s="279">
        <v>98</v>
      </c>
      <c r="I8" s="279">
        <v>98</v>
      </c>
      <c r="J8" s="279">
        <v>99</v>
      </c>
      <c r="K8" s="279">
        <v>100</v>
      </c>
      <c r="L8" s="283">
        <f t="shared" si="0"/>
        <v>593</v>
      </c>
      <c r="M8" s="284">
        <f t="shared" si="1"/>
        <v>98.833333333333329</v>
      </c>
      <c r="N8" s="375">
        <f t="shared" si="2"/>
        <v>100.2829457364341</v>
      </c>
      <c r="O8" s="378" t="s">
        <v>13</v>
      </c>
    </row>
    <row r="9" spans="2:17" ht="15" customHeight="1" x14ac:dyDescent="0.25">
      <c r="B9" s="154">
        <v>3</v>
      </c>
      <c r="C9" s="43" t="s">
        <v>72</v>
      </c>
      <c r="D9" s="43" t="s">
        <v>71</v>
      </c>
      <c r="E9" s="210">
        <v>92.2</v>
      </c>
      <c r="F9" s="166">
        <v>97</v>
      </c>
      <c r="G9" s="166">
        <v>97</v>
      </c>
      <c r="H9" s="166">
        <v>95</v>
      </c>
      <c r="I9" s="166">
        <v>93</v>
      </c>
      <c r="J9" s="166">
        <v>94</v>
      </c>
      <c r="K9" s="166">
        <v>98</v>
      </c>
      <c r="L9" s="124">
        <f t="shared" si="0"/>
        <v>574</v>
      </c>
      <c r="M9" s="125">
        <f t="shared" si="1"/>
        <v>95.666666666666671</v>
      </c>
      <c r="N9" s="292">
        <f t="shared" si="2"/>
        <v>100.27083333333333</v>
      </c>
      <c r="O9" s="376"/>
    </row>
    <row r="10" spans="2:17" ht="15" customHeight="1" x14ac:dyDescent="0.25">
      <c r="B10" s="154">
        <v>4</v>
      </c>
      <c r="C10" s="43" t="s">
        <v>44</v>
      </c>
      <c r="D10" s="43" t="s">
        <v>40</v>
      </c>
      <c r="E10" s="210">
        <v>95.7</v>
      </c>
      <c r="F10" s="153">
        <v>98</v>
      </c>
      <c r="G10" s="153">
        <v>98</v>
      </c>
      <c r="H10" s="153">
        <v>97</v>
      </c>
      <c r="I10" s="153">
        <v>100</v>
      </c>
      <c r="J10" s="153">
        <v>100</v>
      </c>
      <c r="K10" s="153">
        <v>96</v>
      </c>
      <c r="L10" s="124">
        <f t="shared" si="0"/>
        <v>589</v>
      </c>
      <c r="M10" s="125">
        <f t="shared" si="1"/>
        <v>98.166666666666671</v>
      </c>
      <c r="N10" s="292">
        <f t="shared" si="2"/>
        <v>100.26523297491039</v>
      </c>
      <c r="O10" s="376"/>
    </row>
    <row r="11" spans="2:17" ht="15" customHeight="1" x14ac:dyDescent="0.25">
      <c r="B11" s="154">
        <v>5</v>
      </c>
      <c r="C11" s="43" t="s">
        <v>106</v>
      </c>
      <c r="D11" s="98" t="s">
        <v>97</v>
      </c>
      <c r="E11" s="360">
        <v>95.33</v>
      </c>
      <c r="F11" s="165">
        <v>95</v>
      </c>
      <c r="G11" s="165">
        <v>95</v>
      </c>
      <c r="H11" s="165">
        <v>96</v>
      </c>
      <c r="I11" s="165">
        <v>97</v>
      </c>
      <c r="J11" s="165">
        <v>98</v>
      </c>
      <c r="K11" s="165">
        <v>99</v>
      </c>
      <c r="L11" s="74">
        <f t="shared" si="0"/>
        <v>580</v>
      </c>
      <c r="M11" s="186">
        <f t="shared" si="1"/>
        <v>96.666666666666671</v>
      </c>
      <c r="N11" s="293">
        <f t="shared" si="2"/>
        <v>100.13822819717339</v>
      </c>
      <c r="O11" s="376"/>
    </row>
    <row r="12" spans="2:17" ht="15" customHeight="1" x14ac:dyDescent="0.3">
      <c r="B12" s="209">
        <v>6</v>
      </c>
      <c r="C12" s="43" t="s">
        <v>43</v>
      </c>
      <c r="D12" s="43" t="s">
        <v>40</v>
      </c>
      <c r="E12" s="210">
        <v>97.05</v>
      </c>
      <c r="F12" s="153">
        <v>96</v>
      </c>
      <c r="G12" s="153">
        <v>97</v>
      </c>
      <c r="H12" s="153">
        <v>100</v>
      </c>
      <c r="I12" s="153">
        <v>97</v>
      </c>
      <c r="J12" s="153">
        <v>98</v>
      </c>
      <c r="K12" s="153">
        <v>99</v>
      </c>
      <c r="L12" s="124">
        <f t="shared" si="0"/>
        <v>587</v>
      </c>
      <c r="M12" s="125">
        <f t="shared" si="1"/>
        <v>97.833333333333329</v>
      </c>
      <c r="N12" s="292">
        <f t="shared" si="2"/>
        <v>100.09853249475891</v>
      </c>
      <c r="O12" s="379"/>
      <c r="P12" s="380"/>
      <c r="Q12" s="381"/>
    </row>
    <row r="13" spans="2:17" ht="15" customHeight="1" x14ac:dyDescent="0.3">
      <c r="B13" s="154">
        <v>7</v>
      </c>
      <c r="C13" s="207" t="s">
        <v>103</v>
      </c>
      <c r="D13" s="98" t="s">
        <v>97</v>
      </c>
      <c r="E13" s="360">
        <v>92.33</v>
      </c>
      <c r="F13" s="165">
        <v>96</v>
      </c>
      <c r="G13" s="165">
        <v>92</v>
      </c>
      <c r="H13" s="165">
        <v>89</v>
      </c>
      <c r="I13" s="165">
        <v>95</v>
      </c>
      <c r="J13" s="165">
        <v>94</v>
      </c>
      <c r="K13" s="165">
        <v>95</v>
      </c>
      <c r="L13" s="74">
        <f t="shared" si="0"/>
        <v>561</v>
      </c>
      <c r="M13" s="186">
        <f t="shared" si="1"/>
        <v>93.5</v>
      </c>
      <c r="N13" s="293">
        <f t="shared" si="2"/>
        <v>100.09234411996843</v>
      </c>
      <c r="O13" s="379"/>
      <c r="P13" s="380"/>
      <c r="Q13" s="381"/>
    </row>
    <row r="14" spans="2:17" ht="15" customHeight="1" x14ac:dyDescent="0.3">
      <c r="B14" s="154">
        <v>8</v>
      </c>
      <c r="C14" s="207" t="s">
        <v>99</v>
      </c>
      <c r="D14" s="98" t="s">
        <v>97</v>
      </c>
      <c r="E14" s="361">
        <v>93</v>
      </c>
      <c r="F14" s="362">
        <v>94</v>
      </c>
      <c r="G14" s="362">
        <v>95</v>
      </c>
      <c r="H14" s="362">
        <v>90</v>
      </c>
      <c r="I14" s="362">
        <v>97</v>
      </c>
      <c r="J14" s="362">
        <v>93</v>
      </c>
      <c r="K14" s="362">
        <v>94</v>
      </c>
      <c r="L14" s="74">
        <f t="shared" si="0"/>
        <v>563</v>
      </c>
      <c r="M14" s="186">
        <f t="shared" si="1"/>
        <v>93.833333333333329</v>
      </c>
      <c r="N14" s="293">
        <f t="shared" si="2"/>
        <v>100.06944444444444</v>
      </c>
      <c r="O14" s="379"/>
      <c r="P14" s="380"/>
      <c r="Q14" s="381"/>
    </row>
    <row r="15" spans="2:17" ht="15" customHeight="1" x14ac:dyDescent="0.3">
      <c r="B15" s="154">
        <v>9</v>
      </c>
      <c r="C15" s="127" t="s">
        <v>73</v>
      </c>
      <c r="D15" s="127" t="s">
        <v>71</v>
      </c>
      <c r="E15" s="72">
        <v>84.6</v>
      </c>
      <c r="F15" s="177">
        <v>80</v>
      </c>
      <c r="G15" s="177">
        <v>87</v>
      </c>
      <c r="H15" s="177">
        <v>87</v>
      </c>
      <c r="I15" s="177">
        <v>84</v>
      </c>
      <c r="J15" s="177">
        <v>87</v>
      </c>
      <c r="K15" s="177">
        <v>86</v>
      </c>
      <c r="L15" s="124">
        <f t="shared" si="0"/>
        <v>511</v>
      </c>
      <c r="M15" s="125">
        <f t="shared" si="1"/>
        <v>85.166666666666671</v>
      </c>
      <c r="N15" s="292">
        <f t="shared" si="2"/>
        <v>100.02777777777777</v>
      </c>
      <c r="O15" s="379"/>
      <c r="P15" s="380"/>
      <c r="Q15" s="381"/>
    </row>
    <row r="16" spans="2:17" ht="15" customHeight="1" x14ac:dyDescent="0.3">
      <c r="B16" s="286">
        <v>10</v>
      </c>
      <c r="C16" s="287" t="s">
        <v>45</v>
      </c>
      <c r="D16" s="287" t="s">
        <v>40</v>
      </c>
      <c r="E16" s="288">
        <v>94.9</v>
      </c>
      <c r="F16" s="289">
        <v>95</v>
      </c>
      <c r="G16" s="289">
        <v>94</v>
      </c>
      <c r="H16" s="289">
        <v>95</v>
      </c>
      <c r="I16" s="289">
        <v>96</v>
      </c>
      <c r="J16" s="289">
        <v>95</v>
      </c>
      <c r="K16" s="289">
        <v>96</v>
      </c>
      <c r="L16" s="290">
        <f t="shared" si="0"/>
        <v>571</v>
      </c>
      <c r="M16" s="291">
        <f t="shared" si="1"/>
        <v>95.166666666666671</v>
      </c>
      <c r="N16" s="294">
        <f t="shared" si="2"/>
        <v>100.02640264026402</v>
      </c>
      <c r="O16" s="382" t="s">
        <v>15</v>
      </c>
      <c r="P16" s="380"/>
      <c r="Q16" s="381"/>
    </row>
    <row r="17" spans="2:17" ht="15" customHeight="1" x14ac:dyDescent="0.3">
      <c r="B17" s="68">
        <v>11</v>
      </c>
      <c r="C17" s="208" t="s">
        <v>100</v>
      </c>
      <c r="D17" s="197" t="s">
        <v>97</v>
      </c>
      <c r="E17" s="178">
        <v>95.66</v>
      </c>
      <c r="F17" s="194">
        <v>96</v>
      </c>
      <c r="G17" s="194">
        <v>94</v>
      </c>
      <c r="H17" s="194">
        <v>97</v>
      </c>
      <c r="I17" s="194">
        <v>96</v>
      </c>
      <c r="J17" s="194">
        <v>98</v>
      </c>
      <c r="K17" s="194">
        <v>94</v>
      </c>
      <c r="L17" s="74">
        <f t="shared" si="0"/>
        <v>575</v>
      </c>
      <c r="M17" s="186">
        <f t="shared" si="1"/>
        <v>95.833333333333329</v>
      </c>
      <c r="N17" s="293">
        <f t="shared" si="2"/>
        <v>100.01855817273376</v>
      </c>
      <c r="O17" s="383"/>
      <c r="P17" s="380"/>
      <c r="Q17" s="381"/>
    </row>
    <row r="18" spans="2:17" ht="15" customHeight="1" x14ac:dyDescent="0.3">
      <c r="B18" s="68">
        <v>12</v>
      </c>
      <c r="C18" s="208" t="s">
        <v>104</v>
      </c>
      <c r="D18" s="197" t="s">
        <v>97</v>
      </c>
      <c r="E18" s="178">
        <v>95.33</v>
      </c>
      <c r="F18" s="194">
        <v>96</v>
      </c>
      <c r="G18" s="194">
        <v>96</v>
      </c>
      <c r="H18" s="194">
        <v>94</v>
      </c>
      <c r="I18" s="194">
        <v>94</v>
      </c>
      <c r="J18" s="194">
        <v>95</v>
      </c>
      <c r="K18" s="194">
        <v>98</v>
      </c>
      <c r="L18" s="74">
        <f t="shared" si="0"/>
        <v>573</v>
      </c>
      <c r="M18" s="186">
        <f t="shared" si="1"/>
        <v>95.5</v>
      </c>
      <c r="N18" s="293">
        <f t="shared" si="2"/>
        <v>100.01758014477767</v>
      </c>
      <c r="O18" s="383"/>
      <c r="P18" s="380"/>
      <c r="Q18" s="381"/>
    </row>
    <row r="19" spans="2:17" ht="15" customHeight="1" x14ac:dyDescent="0.3">
      <c r="B19" s="68">
        <v>13</v>
      </c>
      <c r="C19" s="127" t="s">
        <v>46</v>
      </c>
      <c r="D19" s="127" t="s">
        <v>40</v>
      </c>
      <c r="E19" s="72">
        <v>90.45</v>
      </c>
      <c r="F19" s="175">
        <v>87</v>
      </c>
      <c r="G19" s="175">
        <v>85</v>
      </c>
      <c r="H19" s="175">
        <v>96</v>
      </c>
      <c r="I19" s="175">
        <v>90</v>
      </c>
      <c r="J19" s="175">
        <v>92</v>
      </c>
      <c r="K19" s="175">
        <v>94</v>
      </c>
      <c r="L19" s="124">
        <f t="shared" si="0"/>
        <v>544</v>
      </c>
      <c r="M19" s="125">
        <f t="shared" si="1"/>
        <v>90.666666666666671</v>
      </c>
      <c r="N19" s="292">
        <f t="shared" si="2"/>
        <v>100.01489117983964</v>
      </c>
      <c r="O19" s="383"/>
      <c r="P19" s="380"/>
      <c r="Q19" s="381"/>
    </row>
    <row r="20" spans="2:17" ht="15" customHeight="1" x14ac:dyDescent="0.3">
      <c r="B20" s="192">
        <v>14</v>
      </c>
      <c r="C20" s="208" t="s">
        <v>101</v>
      </c>
      <c r="D20" s="197" t="s">
        <v>97</v>
      </c>
      <c r="E20" s="219">
        <v>94.66</v>
      </c>
      <c r="F20" s="194">
        <v>93</v>
      </c>
      <c r="G20" s="194">
        <v>95</v>
      </c>
      <c r="H20" s="194">
        <v>96</v>
      </c>
      <c r="I20" s="194">
        <v>95</v>
      </c>
      <c r="J20" s="194">
        <v>95</v>
      </c>
      <c r="K20" s="194">
        <v>93</v>
      </c>
      <c r="L20" s="74">
        <f t="shared" si="0"/>
        <v>567</v>
      </c>
      <c r="M20" s="186">
        <f t="shared" si="1"/>
        <v>94.5</v>
      </c>
      <c r="N20" s="293">
        <f t="shared" si="2"/>
        <v>99.984526112185691</v>
      </c>
      <c r="O20" s="383"/>
      <c r="P20" s="380"/>
      <c r="Q20" s="381"/>
    </row>
    <row r="21" spans="2:17" ht="15" customHeight="1" x14ac:dyDescent="0.4">
      <c r="B21" s="102">
        <v>15</v>
      </c>
      <c r="C21" s="206" t="s">
        <v>102</v>
      </c>
      <c r="D21" s="197" t="s">
        <v>97</v>
      </c>
      <c r="E21" s="219">
        <v>97.33</v>
      </c>
      <c r="F21" s="194">
        <v>95</v>
      </c>
      <c r="G21" s="194">
        <v>97</v>
      </c>
      <c r="H21" s="194">
        <v>100</v>
      </c>
      <c r="I21" s="194">
        <v>96</v>
      </c>
      <c r="J21" s="194">
        <v>99</v>
      </c>
      <c r="K21" s="194">
        <v>96</v>
      </c>
      <c r="L21" s="74">
        <f t="shared" si="0"/>
        <v>583</v>
      </c>
      <c r="M21" s="186">
        <f t="shared" si="1"/>
        <v>97.166666666666671</v>
      </c>
      <c r="N21" s="293">
        <f t="shared" si="2"/>
        <v>99.978704910908306</v>
      </c>
      <c r="O21" s="295"/>
    </row>
    <row r="22" spans="2:17" ht="15" customHeight="1" x14ac:dyDescent="0.4">
      <c r="B22" s="167">
        <v>16</v>
      </c>
      <c r="C22" s="43" t="s">
        <v>105</v>
      </c>
      <c r="D22" s="197" t="s">
        <v>97</v>
      </c>
      <c r="E22" s="219">
        <v>98</v>
      </c>
      <c r="F22" s="194">
        <v>99</v>
      </c>
      <c r="G22" s="194">
        <v>98</v>
      </c>
      <c r="H22" s="194">
        <v>97</v>
      </c>
      <c r="I22" s="194">
        <v>98</v>
      </c>
      <c r="J22" s="194">
        <v>97</v>
      </c>
      <c r="K22" s="194">
        <v>98</v>
      </c>
      <c r="L22" s="74">
        <f t="shared" si="0"/>
        <v>587</v>
      </c>
      <c r="M22" s="186">
        <f t="shared" si="1"/>
        <v>97.833333333333329</v>
      </c>
      <c r="N22" s="293">
        <f t="shared" si="2"/>
        <v>99.976190476190482</v>
      </c>
      <c r="O22" s="295"/>
    </row>
    <row r="23" spans="2:17" ht="15" customHeight="1" x14ac:dyDescent="0.4">
      <c r="B23" s="167">
        <v>17</v>
      </c>
      <c r="C23" s="31" t="s">
        <v>108</v>
      </c>
      <c r="D23" s="197" t="s">
        <v>97</v>
      </c>
      <c r="E23" s="219">
        <v>99</v>
      </c>
      <c r="F23" s="194">
        <v>98</v>
      </c>
      <c r="G23" s="194">
        <v>100</v>
      </c>
      <c r="H23" s="194">
        <v>99</v>
      </c>
      <c r="I23" s="194">
        <v>98</v>
      </c>
      <c r="J23" s="194">
        <v>99</v>
      </c>
      <c r="K23" s="194">
        <v>99</v>
      </c>
      <c r="L23" s="74">
        <f t="shared" si="0"/>
        <v>593</v>
      </c>
      <c r="M23" s="186">
        <f t="shared" si="1"/>
        <v>98.833333333333329</v>
      </c>
      <c r="N23" s="187">
        <f t="shared" si="2"/>
        <v>99.972222222222229</v>
      </c>
      <c r="O23" s="40"/>
    </row>
    <row r="24" spans="2:17" ht="15" customHeight="1" x14ac:dyDescent="0.25">
      <c r="B24" s="167">
        <v>18</v>
      </c>
      <c r="C24" s="43" t="s">
        <v>39</v>
      </c>
      <c r="D24" s="127" t="s">
        <v>40</v>
      </c>
      <c r="E24" s="220">
        <v>99.2</v>
      </c>
      <c r="F24" s="175">
        <v>98</v>
      </c>
      <c r="G24" s="175">
        <v>99</v>
      </c>
      <c r="H24" s="175">
        <v>100</v>
      </c>
      <c r="I24" s="175">
        <v>99</v>
      </c>
      <c r="J24" s="175">
        <v>99</v>
      </c>
      <c r="K24" s="175">
        <v>99</v>
      </c>
      <c r="L24" s="124">
        <f t="shared" si="0"/>
        <v>594</v>
      </c>
      <c r="M24" s="125">
        <f t="shared" si="1"/>
        <v>99</v>
      </c>
      <c r="N24" s="69">
        <f t="shared" si="2"/>
        <v>99.965517241379317</v>
      </c>
    </row>
    <row r="25" spans="2:17" ht="15" customHeight="1" x14ac:dyDescent="0.4">
      <c r="B25" s="167">
        <v>19</v>
      </c>
      <c r="C25" s="207" t="s">
        <v>82</v>
      </c>
      <c r="D25" s="127" t="s">
        <v>71</v>
      </c>
      <c r="E25" s="219">
        <v>96.8</v>
      </c>
      <c r="F25" s="53">
        <v>96</v>
      </c>
      <c r="G25" s="53">
        <v>95</v>
      </c>
      <c r="H25" s="53">
        <v>98</v>
      </c>
      <c r="I25" s="53">
        <v>97</v>
      </c>
      <c r="J25" s="53">
        <v>99</v>
      </c>
      <c r="K25" s="53">
        <v>94</v>
      </c>
      <c r="L25" s="74">
        <f t="shared" si="0"/>
        <v>579</v>
      </c>
      <c r="M25" s="186">
        <f t="shared" si="1"/>
        <v>96.5</v>
      </c>
      <c r="N25" s="187">
        <f t="shared" si="2"/>
        <v>99.963414634146346</v>
      </c>
      <c r="O25" s="40"/>
    </row>
    <row r="26" spans="2:17" ht="15" customHeight="1" x14ac:dyDescent="0.25">
      <c r="B26" s="167">
        <v>20</v>
      </c>
      <c r="C26" s="43" t="s">
        <v>41</v>
      </c>
      <c r="D26" s="127" t="s">
        <v>40</v>
      </c>
      <c r="E26" s="220">
        <v>99.15</v>
      </c>
      <c r="F26" s="175">
        <v>100</v>
      </c>
      <c r="G26" s="175">
        <v>97</v>
      </c>
      <c r="H26" s="175">
        <v>100</v>
      </c>
      <c r="I26" s="175">
        <v>99</v>
      </c>
      <c r="J26" s="175">
        <v>100</v>
      </c>
      <c r="K26" s="175">
        <v>97</v>
      </c>
      <c r="L26" s="124">
        <f t="shared" si="0"/>
        <v>593</v>
      </c>
      <c r="M26" s="125">
        <f t="shared" si="1"/>
        <v>98.833333333333329</v>
      </c>
      <c r="N26" s="69">
        <f t="shared" si="2"/>
        <v>99.945868945868938</v>
      </c>
    </row>
    <row r="27" spans="2:17" ht="15" customHeight="1" x14ac:dyDescent="0.3">
      <c r="B27" s="167">
        <v>21</v>
      </c>
      <c r="C27" s="207" t="s">
        <v>81</v>
      </c>
      <c r="D27" s="127" t="s">
        <v>71</v>
      </c>
      <c r="E27" s="217">
        <v>97.25</v>
      </c>
      <c r="F27" s="53">
        <v>96</v>
      </c>
      <c r="G27" s="53">
        <v>95</v>
      </c>
      <c r="H27" s="53">
        <v>98</v>
      </c>
      <c r="I27" s="53">
        <v>97</v>
      </c>
      <c r="J27" s="53">
        <v>96</v>
      </c>
      <c r="K27" s="53">
        <v>97</v>
      </c>
      <c r="L27" s="74">
        <f t="shared" si="0"/>
        <v>579</v>
      </c>
      <c r="M27" s="186">
        <f t="shared" si="1"/>
        <v>96.5</v>
      </c>
      <c r="N27" s="187">
        <f t="shared" si="2"/>
        <v>99.903225806451616</v>
      </c>
      <c r="O27" s="2"/>
    </row>
    <row r="28" spans="2:17" ht="15" customHeight="1" x14ac:dyDescent="0.3">
      <c r="B28" s="167">
        <v>22</v>
      </c>
      <c r="C28" s="43" t="s">
        <v>69</v>
      </c>
      <c r="D28" s="127" t="s">
        <v>70</v>
      </c>
      <c r="E28" s="221" t="s">
        <v>115</v>
      </c>
      <c r="F28" s="175"/>
      <c r="G28" s="175"/>
      <c r="H28" s="175"/>
      <c r="I28" s="175"/>
      <c r="J28" s="175"/>
      <c r="K28" s="175"/>
      <c r="L28" s="124"/>
      <c r="M28" s="125"/>
      <c r="N28" s="69"/>
      <c r="O28" s="2"/>
    </row>
    <row r="29" spans="2:17" ht="15" customHeight="1" x14ac:dyDescent="0.3">
      <c r="B29" s="29"/>
      <c r="C29" s="31"/>
      <c r="D29" s="205"/>
      <c r="E29" s="86"/>
      <c r="F29" s="215"/>
      <c r="G29" s="215"/>
      <c r="H29" s="215"/>
      <c r="I29" s="215"/>
      <c r="J29" s="215"/>
      <c r="K29" s="215"/>
      <c r="L29" s="215"/>
      <c r="M29" s="86"/>
      <c r="N29" s="86"/>
      <c r="O29" s="2"/>
    </row>
    <row r="30" spans="2:17" ht="15" customHeight="1" x14ac:dyDescent="0.25">
      <c r="B30" s="24"/>
      <c r="O30" s="138"/>
    </row>
    <row r="31" spans="2:17" ht="15" customHeight="1" x14ac:dyDescent="0.3">
      <c r="B31" s="24"/>
      <c r="O31" s="2"/>
    </row>
    <row r="32" spans="2:17" ht="15" customHeight="1" x14ac:dyDescent="0.25">
      <c r="B32" s="24"/>
    </row>
    <row r="33" spans="2:14" ht="15" customHeight="1" x14ac:dyDescent="0.2">
      <c r="B33" s="142"/>
      <c r="M33" s="152"/>
    </row>
    <row r="34" spans="2:14" ht="15" customHeight="1" x14ac:dyDescent="0.25">
      <c r="B34" s="140"/>
      <c r="C34" s="26"/>
      <c r="D34" s="26"/>
      <c r="E34" s="143"/>
      <c r="F34" s="122"/>
      <c r="G34" s="122"/>
      <c r="H34" s="122"/>
      <c r="I34" s="122"/>
      <c r="J34" s="122"/>
      <c r="K34" s="122"/>
      <c r="L34" s="24"/>
      <c r="M34" s="144"/>
      <c r="N34" s="145"/>
    </row>
    <row r="35" spans="2:14" ht="15" customHeight="1" x14ac:dyDescent="0.25">
      <c r="B35" s="140"/>
      <c r="C35" s="26"/>
      <c r="D35" s="26"/>
      <c r="E35" s="146"/>
      <c r="F35" s="147"/>
      <c r="G35" s="147"/>
      <c r="H35" s="147"/>
      <c r="I35" s="100"/>
      <c r="J35" s="100"/>
      <c r="K35" s="148"/>
      <c r="L35" s="24"/>
      <c r="M35" s="144"/>
      <c r="N35" s="145"/>
    </row>
    <row r="36" spans="2:14" ht="15" customHeight="1" x14ac:dyDescent="0.25">
      <c r="B36" s="140"/>
    </row>
    <row r="37" spans="2:14" ht="15" customHeight="1" x14ac:dyDescent="0.25">
      <c r="B37" s="140"/>
      <c r="C37" s="26"/>
      <c r="D37" s="26"/>
      <c r="E37" s="146"/>
      <c r="F37" s="147"/>
      <c r="G37" s="147"/>
      <c r="H37" s="147"/>
      <c r="I37" s="147"/>
      <c r="J37" s="147"/>
      <c r="K37" s="147"/>
      <c r="L37" s="24"/>
      <c r="M37" s="144"/>
      <c r="N37" s="145"/>
    </row>
    <row r="38" spans="2:14" ht="15" customHeight="1" x14ac:dyDescent="0.25">
      <c r="B38" s="122"/>
      <c r="C38" s="26"/>
      <c r="D38" s="26"/>
      <c r="E38" s="146"/>
      <c r="F38" s="149"/>
      <c r="G38" s="149"/>
      <c r="H38" s="149"/>
      <c r="I38" s="149"/>
      <c r="J38" s="149"/>
      <c r="K38" s="149"/>
      <c r="L38" s="24"/>
      <c r="M38" s="144"/>
      <c r="N38" s="145"/>
    </row>
    <row r="39" spans="2:14" ht="15" customHeight="1" x14ac:dyDescent="0.25">
      <c r="B39" s="122"/>
      <c r="C39" s="26"/>
      <c r="D39" s="26"/>
      <c r="E39" s="146"/>
      <c r="F39" s="140"/>
      <c r="G39" s="140"/>
      <c r="H39" s="140"/>
      <c r="I39" s="140"/>
      <c r="J39" s="140"/>
      <c r="K39" s="140"/>
      <c r="L39" s="24"/>
      <c r="M39" s="144"/>
      <c r="N39" s="145"/>
    </row>
    <row r="40" spans="2:14" ht="15" customHeight="1" x14ac:dyDescent="0.2"/>
  </sheetData>
  <sortState xmlns:xlrd2="http://schemas.microsoft.com/office/spreadsheetml/2017/richdata2" ref="C7:N28">
    <sortCondition descending="1" ref="N7:N28"/>
  </sortState>
  <mergeCells count="4">
    <mergeCell ref="B2:N2"/>
    <mergeCell ref="B3:N3"/>
    <mergeCell ref="B4:N4"/>
    <mergeCell ref="F5:L5"/>
  </mergeCells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AD20"/>
  <sheetViews>
    <sheetView zoomScale="89" zoomScaleNormal="89" workbookViewId="0">
      <selection activeCell="K24" sqref="K24"/>
    </sheetView>
  </sheetViews>
  <sheetFormatPr defaultRowHeight="12.75" x14ac:dyDescent="0.2"/>
  <cols>
    <col min="1" max="1" width="3.85546875" customWidth="1"/>
    <col min="2" max="2" width="8" customWidth="1"/>
    <col min="3" max="3" width="19.7109375" customWidth="1"/>
    <col min="4" max="4" width="26.140625" customWidth="1"/>
    <col min="5" max="28" width="5.7109375" customWidth="1"/>
  </cols>
  <sheetData>
    <row r="2" spans="2:30" ht="16.5" x14ac:dyDescent="0.35">
      <c r="E2" s="395" t="s">
        <v>27</v>
      </c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7"/>
      <c r="S2" s="407"/>
      <c r="T2" s="407"/>
      <c r="U2" s="407"/>
      <c r="V2" s="407"/>
      <c r="W2" s="407"/>
    </row>
    <row r="3" spans="2:30" ht="16.5" x14ac:dyDescent="0.35">
      <c r="B3" s="92"/>
      <c r="C3" s="404" t="s">
        <v>28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</row>
    <row r="4" spans="2:30" ht="16.5" x14ac:dyDescent="0.35">
      <c r="B4" s="408" t="s">
        <v>29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</row>
    <row r="5" spans="2:30" ht="16.5" x14ac:dyDescent="0.35">
      <c r="B5" s="93"/>
      <c r="C5" s="404" t="s">
        <v>5</v>
      </c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22"/>
    </row>
    <row r="6" spans="2:30" x14ac:dyDescent="0.2">
      <c r="B6" s="23" t="s">
        <v>0</v>
      </c>
      <c r="C6" s="27" t="s">
        <v>1</v>
      </c>
      <c r="D6" s="27" t="s">
        <v>2</v>
      </c>
      <c r="E6" s="123">
        <v>1</v>
      </c>
      <c r="F6" s="123">
        <v>2</v>
      </c>
      <c r="G6" s="123">
        <v>3</v>
      </c>
      <c r="H6" s="123">
        <v>4</v>
      </c>
      <c r="I6" s="123">
        <v>5</v>
      </c>
      <c r="J6" s="123">
        <v>6</v>
      </c>
      <c r="K6" s="123">
        <v>7</v>
      </c>
      <c r="L6" s="123">
        <v>8</v>
      </c>
      <c r="M6" s="123">
        <v>9</v>
      </c>
      <c r="N6" s="123">
        <v>10</v>
      </c>
      <c r="O6" s="123">
        <v>11</v>
      </c>
      <c r="P6" s="157">
        <v>12</v>
      </c>
      <c r="Q6" s="110">
        <v>13</v>
      </c>
      <c r="R6" s="158">
        <v>14</v>
      </c>
      <c r="S6" s="158">
        <v>15</v>
      </c>
      <c r="T6" s="110">
        <v>16</v>
      </c>
      <c r="U6" s="110">
        <v>17</v>
      </c>
      <c r="V6" s="110">
        <v>18</v>
      </c>
      <c r="W6" s="110">
        <v>19</v>
      </c>
      <c r="X6" s="110">
        <v>20</v>
      </c>
      <c r="Y6" s="110">
        <v>21</v>
      </c>
      <c r="Z6" s="110">
        <v>22</v>
      </c>
      <c r="AA6" s="110">
        <v>23</v>
      </c>
      <c r="AB6" s="110">
        <v>24</v>
      </c>
      <c r="AC6" s="159" t="s">
        <v>7</v>
      </c>
    </row>
    <row r="7" spans="2:30" ht="15.75" x14ac:dyDescent="0.25">
      <c r="B7" s="70">
        <v>1</v>
      </c>
      <c r="C7" s="236" t="s">
        <v>75</v>
      </c>
      <c r="D7" s="237" t="s">
        <v>71</v>
      </c>
      <c r="E7" s="238">
        <v>47</v>
      </c>
      <c r="F7" s="234">
        <v>45</v>
      </c>
      <c r="G7" s="234">
        <v>41</v>
      </c>
      <c r="H7" s="234">
        <v>44</v>
      </c>
      <c r="I7" s="234">
        <v>42</v>
      </c>
      <c r="J7" s="234">
        <v>44</v>
      </c>
      <c r="K7" s="234">
        <v>43</v>
      </c>
      <c r="L7" s="234">
        <v>37</v>
      </c>
      <c r="M7" s="234">
        <v>45</v>
      </c>
      <c r="N7" s="234">
        <v>39</v>
      </c>
      <c r="O7" s="234">
        <v>40</v>
      </c>
      <c r="P7" s="234">
        <v>39</v>
      </c>
      <c r="Q7" s="239">
        <v>39</v>
      </c>
      <c r="R7" s="239">
        <v>41</v>
      </c>
      <c r="S7" s="239">
        <v>44</v>
      </c>
      <c r="T7" s="239">
        <v>41</v>
      </c>
      <c r="U7" s="239">
        <v>39</v>
      </c>
      <c r="V7" s="239">
        <v>41</v>
      </c>
      <c r="W7" s="239">
        <v>46</v>
      </c>
      <c r="X7" s="239">
        <v>42</v>
      </c>
      <c r="Y7" s="239">
        <v>43</v>
      </c>
      <c r="Z7" s="239">
        <v>41</v>
      </c>
      <c r="AA7" s="239">
        <v>41</v>
      </c>
      <c r="AB7" s="239">
        <v>38</v>
      </c>
      <c r="AC7" s="230">
        <f>SUM(E7:AB7)</f>
        <v>1002</v>
      </c>
      <c r="AD7" s="136" t="s">
        <v>8</v>
      </c>
    </row>
    <row r="8" spans="2:30" ht="15.75" x14ac:dyDescent="0.25">
      <c r="B8" s="150">
        <v>2</v>
      </c>
      <c r="C8" s="240" t="s">
        <v>69</v>
      </c>
      <c r="D8" s="241" t="s">
        <v>76</v>
      </c>
      <c r="E8" s="234">
        <v>41</v>
      </c>
      <c r="F8" s="234">
        <v>41</v>
      </c>
      <c r="G8" s="234">
        <v>43</v>
      </c>
      <c r="H8" s="234">
        <v>37</v>
      </c>
      <c r="I8" s="234">
        <v>41</v>
      </c>
      <c r="J8" s="234">
        <v>40</v>
      </c>
      <c r="K8" s="234">
        <v>38</v>
      </c>
      <c r="L8" s="234">
        <v>39</v>
      </c>
      <c r="M8" s="234">
        <v>40</v>
      </c>
      <c r="N8" s="234">
        <v>44</v>
      </c>
      <c r="O8" s="234">
        <v>36</v>
      </c>
      <c r="P8" s="235">
        <v>44</v>
      </c>
      <c r="Q8" s="239">
        <v>42</v>
      </c>
      <c r="R8" s="239">
        <v>39</v>
      </c>
      <c r="S8" s="239">
        <v>44</v>
      </c>
      <c r="T8" s="239">
        <v>43</v>
      </c>
      <c r="U8" s="239">
        <v>35</v>
      </c>
      <c r="V8" s="239">
        <v>40</v>
      </c>
      <c r="W8" s="239">
        <v>38</v>
      </c>
      <c r="X8" s="239">
        <v>43</v>
      </c>
      <c r="Y8" s="239">
        <v>37</v>
      </c>
      <c r="Z8" s="239">
        <v>41</v>
      </c>
      <c r="AA8" s="239">
        <v>31</v>
      </c>
      <c r="AB8" s="239">
        <v>36</v>
      </c>
      <c r="AC8" s="242">
        <f>SUM(E8:AB8)</f>
        <v>953</v>
      </c>
      <c r="AD8" s="136" t="s">
        <v>13</v>
      </c>
    </row>
    <row r="9" spans="2:30" ht="15" customHeight="1" x14ac:dyDescent="0.25">
      <c r="B9" s="168">
        <v>3</v>
      </c>
      <c r="C9" s="164" t="s">
        <v>113</v>
      </c>
      <c r="D9" s="164" t="s">
        <v>88</v>
      </c>
      <c r="E9" s="165">
        <v>37</v>
      </c>
      <c r="F9" s="165">
        <v>42</v>
      </c>
      <c r="G9" s="165">
        <v>38</v>
      </c>
      <c r="H9" s="165">
        <v>39</v>
      </c>
      <c r="I9" s="165">
        <v>34</v>
      </c>
      <c r="J9" s="165">
        <v>43</v>
      </c>
      <c r="K9" s="165">
        <v>29</v>
      </c>
      <c r="L9" s="165">
        <v>46</v>
      </c>
      <c r="M9" s="165">
        <v>42</v>
      </c>
      <c r="N9" s="165">
        <v>43</v>
      </c>
      <c r="O9" s="165">
        <v>43</v>
      </c>
      <c r="P9" s="165">
        <v>40</v>
      </c>
      <c r="Q9" s="165">
        <v>41</v>
      </c>
      <c r="R9" s="165">
        <v>36</v>
      </c>
      <c r="S9" s="165">
        <v>35</v>
      </c>
      <c r="T9" s="165">
        <v>36</v>
      </c>
      <c r="U9" s="165">
        <v>44</v>
      </c>
      <c r="V9" s="165">
        <v>38</v>
      </c>
      <c r="W9" s="165">
        <v>37</v>
      </c>
      <c r="X9" s="211">
        <v>38</v>
      </c>
      <c r="Y9" s="211">
        <v>44</v>
      </c>
      <c r="Z9" s="165">
        <v>41</v>
      </c>
      <c r="AA9" s="165">
        <v>40</v>
      </c>
      <c r="AB9" s="165">
        <v>39</v>
      </c>
      <c r="AC9" s="29">
        <f>SUM(E9:AB9)</f>
        <v>945</v>
      </c>
    </row>
    <row r="10" spans="2:30" ht="15" customHeight="1" x14ac:dyDescent="0.25">
      <c r="B10" s="168">
        <v>4</v>
      </c>
      <c r="C10" s="164" t="s">
        <v>89</v>
      </c>
      <c r="D10" s="151" t="s">
        <v>71</v>
      </c>
      <c r="E10" s="165">
        <v>40</v>
      </c>
      <c r="F10" s="165">
        <v>30</v>
      </c>
      <c r="G10" s="165">
        <v>38</v>
      </c>
      <c r="H10" s="165">
        <v>34</v>
      </c>
      <c r="I10" s="165">
        <v>25</v>
      </c>
      <c r="J10" s="165">
        <v>20</v>
      </c>
      <c r="K10" s="165">
        <v>34</v>
      </c>
      <c r="L10" s="165">
        <v>32</v>
      </c>
      <c r="M10" s="165">
        <v>30</v>
      </c>
      <c r="N10" s="165">
        <v>25</v>
      </c>
      <c r="O10" s="165">
        <v>33</v>
      </c>
      <c r="P10" s="165">
        <v>28</v>
      </c>
      <c r="Q10" s="165">
        <v>32</v>
      </c>
      <c r="R10" s="165">
        <v>21</v>
      </c>
      <c r="S10" s="165">
        <v>28</v>
      </c>
      <c r="T10" s="165">
        <v>34</v>
      </c>
      <c r="U10" s="165">
        <v>33</v>
      </c>
      <c r="V10" s="165">
        <v>31</v>
      </c>
      <c r="W10" s="165">
        <v>35</v>
      </c>
      <c r="X10" s="165">
        <v>25</v>
      </c>
      <c r="Y10" s="165">
        <v>36</v>
      </c>
      <c r="Z10" s="165">
        <v>34</v>
      </c>
      <c r="AA10" s="165">
        <v>28</v>
      </c>
      <c r="AB10" s="165">
        <v>30</v>
      </c>
      <c r="AC10" s="29">
        <f>SUM(E10:AB10)</f>
        <v>736</v>
      </c>
    </row>
    <row r="11" spans="2:30" ht="15" customHeight="1" x14ac:dyDescent="0.25">
      <c r="B11" s="168">
        <v>5</v>
      </c>
      <c r="C11" s="164"/>
      <c r="D11" s="164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29"/>
      <c r="AD11" s="136"/>
    </row>
    <row r="12" spans="2:30" ht="15" customHeight="1" x14ac:dyDescent="0.25">
      <c r="B12" s="168">
        <v>6</v>
      </c>
      <c r="C12" s="164"/>
      <c r="D12" s="164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29"/>
    </row>
    <row r="13" spans="2:30" ht="15" customHeight="1" x14ac:dyDescent="0.25">
      <c r="B13" s="150">
        <v>7</v>
      </c>
      <c r="C13" s="160"/>
      <c r="D13" s="161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63"/>
      <c r="AD13" s="21"/>
    </row>
    <row r="14" spans="2:30" ht="15" customHeight="1" x14ac:dyDescent="0.25">
      <c r="B14" s="150">
        <v>8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21"/>
    </row>
    <row r="15" spans="2:30" ht="15" customHeight="1" x14ac:dyDescent="0.25">
      <c r="B15" s="168">
        <v>9</v>
      </c>
      <c r="C15" s="78"/>
      <c r="D15" s="3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29"/>
      <c r="AD15" s="21"/>
    </row>
    <row r="16" spans="2:30" ht="15" customHeight="1" x14ac:dyDescent="0.25">
      <c r="B16" s="168">
        <v>10</v>
      </c>
      <c r="C16" s="181"/>
      <c r="D16" s="182"/>
      <c r="E16" s="183"/>
      <c r="F16" s="183"/>
      <c r="G16" s="183"/>
      <c r="H16" s="183"/>
      <c r="I16" s="183"/>
      <c r="J16" s="183"/>
      <c r="K16" s="174"/>
      <c r="L16" s="174"/>
      <c r="M16" s="174"/>
      <c r="N16" s="174"/>
      <c r="O16" s="174"/>
      <c r="P16" s="184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3"/>
      <c r="AD16" s="21"/>
    </row>
    <row r="17" spans="2:30" ht="15" customHeight="1" x14ac:dyDescent="0.25">
      <c r="B17" s="168">
        <v>11</v>
      </c>
      <c r="C17" s="76"/>
      <c r="D17" s="77"/>
      <c r="E17" s="73"/>
      <c r="F17" s="73"/>
      <c r="G17" s="73"/>
      <c r="H17" s="73"/>
      <c r="I17" s="73"/>
      <c r="J17" s="73"/>
      <c r="K17" s="59"/>
      <c r="L17" s="59"/>
      <c r="M17" s="59"/>
      <c r="N17" s="59"/>
      <c r="O17" s="59"/>
      <c r="P17" s="83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46"/>
      <c r="AD17" s="21"/>
    </row>
    <row r="18" spans="2:30" ht="15" customHeight="1" x14ac:dyDescent="0.25">
      <c r="B18" s="168">
        <v>12</v>
      </c>
      <c r="C18" s="78"/>
      <c r="D18" s="31"/>
      <c r="E18" s="79"/>
      <c r="F18" s="79"/>
      <c r="G18" s="79"/>
      <c r="H18" s="79"/>
      <c r="I18" s="60"/>
      <c r="J18" s="60"/>
      <c r="K18" s="60"/>
      <c r="L18" s="60"/>
      <c r="M18" s="60"/>
      <c r="N18" s="60"/>
      <c r="O18" s="60"/>
      <c r="P18" s="81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46"/>
      <c r="AD18" s="21"/>
    </row>
    <row r="19" spans="2:30" ht="15" customHeight="1" x14ac:dyDescent="0.25">
      <c r="B19" s="169">
        <v>13</v>
      </c>
      <c r="C19" s="43"/>
      <c r="D19" s="43"/>
      <c r="E19" s="32"/>
      <c r="F19" s="32"/>
      <c r="G19" s="32"/>
      <c r="H19" s="32"/>
      <c r="I19" s="32"/>
      <c r="J19" s="32"/>
      <c r="K19" s="59"/>
      <c r="L19" s="59"/>
      <c r="M19" s="59"/>
      <c r="N19" s="59"/>
      <c r="O19" s="59"/>
      <c r="P19" s="84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46"/>
    </row>
    <row r="20" spans="2:30" ht="15" customHeight="1" x14ac:dyDescent="0.25">
      <c r="B20" s="86"/>
      <c r="C20" s="43"/>
      <c r="D20" s="44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85"/>
      <c r="Q20" s="167"/>
      <c r="R20" s="59"/>
      <c r="S20" s="171"/>
      <c r="T20" s="167"/>
      <c r="U20" s="167"/>
      <c r="V20" s="167"/>
      <c r="W20" s="167"/>
      <c r="X20" s="167"/>
      <c r="Y20" s="167"/>
      <c r="Z20" s="167"/>
      <c r="AA20" s="167"/>
      <c r="AB20" s="167"/>
      <c r="AC20" s="46"/>
      <c r="AD20" s="18"/>
    </row>
  </sheetData>
  <sortState xmlns:xlrd2="http://schemas.microsoft.com/office/spreadsheetml/2017/richdata2" ref="C7:AC10">
    <sortCondition descending="1" ref="AC7:AC10"/>
  </sortState>
  <mergeCells count="4">
    <mergeCell ref="C3:AB3"/>
    <mergeCell ref="E2:W2"/>
    <mergeCell ref="C5:AB5"/>
    <mergeCell ref="B4:AC4"/>
  </mergeCells>
  <pageMargins left="0.7" right="0.7" top="0.75" bottom="0.75" header="0.3" footer="0.3"/>
  <pageSetup paperSize="9" scale="6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AB22"/>
  <sheetViews>
    <sheetView workbookViewId="0">
      <selection activeCell="E24" sqref="E24"/>
    </sheetView>
  </sheetViews>
  <sheetFormatPr defaultRowHeight="12.75" x14ac:dyDescent="0.2"/>
  <cols>
    <col min="3" max="3" width="19.42578125" customWidth="1"/>
    <col min="4" max="4" width="22.140625" customWidth="1"/>
    <col min="5" max="5" width="14.28515625" customWidth="1"/>
    <col min="6" max="18" width="5.7109375" customWidth="1"/>
    <col min="19" max="19" width="9.5703125" customWidth="1"/>
    <col min="20" max="20" width="16.140625" customWidth="1"/>
    <col min="21" max="25" width="5.7109375" customWidth="1"/>
    <col min="26" max="26" width="7.42578125" customWidth="1"/>
    <col min="27" max="27" width="9.5703125" customWidth="1"/>
    <col min="28" max="28" width="14.42578125" customWidth="1"/>
  </cols>
  <sheetData>
    <row r="2" spans="2:28" ht="16.5" x14ac:dyDescent="0.35">
      <c r="B2" s="395" t="s">
        <v>25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2:28" ht="16.5" x14ac:dyDescent="0.35">
      <c r="B3" s="395" t="s">
        <v>17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</row>
    <row r="4" spans="2:28" ht="16.5" x14ac:dyDescent="0.35">
      <c r="B4" s="412" t="s">
        <v>26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121"/>
      <c r="V4" s="121"/>
      <c r="W4" s="121"/>
      <c r="X4" s="121"/>
      <c r="Y4" s="121"/>
      <c r="Z4" s="121"/>
      <c r="AA4" s="121"/>
      <c r="AB4" s="121"/>
    </row>
    <row r="5" spans="2:28" ht="13.5" x14ac:dyDescent="0.25">
      <c r="B5" s="29"/>
      <c r="C5" s="30"/>
      <c r="D5" s="30"/>
      <c r="E5" s="47" t="s">
        <v>11</v>
      </c>
      <c r="F5" s="402" t="s">
        <v>5</v>
      </c>
      <c r="G5" s="403"/>
      <c r="H5" s="403"/>
      <c r="I5" s="403"/>
      <c r="J5" s="403"/>
      <c r="K5" s="403"/>
      <c r="L5" s="403"/>
      <c r="M5" s="410"/>
      <c r="N5" s="410"/>
      <c r="O5" s="410"/>
      <c r="P5" s="410"/>
      <c r="Q5" s="411"/>
      <c r="R5" s="86"/>
      <c r="S5" s="90" t="s">
        <v>12</v>
      </c>
      <c r="T5" s="86"/>
    </row>
    <row r="6" spans="2:28" x14ac:dyDescent="0.2">
      <c r="B6" s="108" t="s">
        <v>0</v>
      </c>
      <c r="C6" s="109" t="s">
        <v>1</v>
      </c>
      <c r="D6" s="109" t="s">
        <v>2</v>
      </c>
      <c r="E6" s="108" t="s">
        <v>112</v>
      </c>
      <c r="F6" s="108">
        <v>1</v>
      </c>
      <c r="G6" s="108">
        <v>2</v>
      </c>
      <c r="H6" s="108">
        <v>3</v>
      </c>
      <c r="I6" s="108">
        <v>4</v>
      </c>
      <c r="J6" s="108">
        <v>5</v>
      </c>
      <c r="K6" s="45">
        <v>6</v>
      </c>
      <c r="L6" s="110">
        <v>7</v>
      </c>
      <c r="M6" s="110">
        <v>8</v>
      </c>
      <c r="N6" s="110">
        <v>9</v>
      </c>
      <c r="O6" s="111">
        <v>10</v>
      </c>
      <c r="P6" s="111">
        <v>11</v>
      </c>
      <c r="Q6" s="111">
        <v>12</v>
      </c>
      <c r="R6" s="25" t="s">
        <v>7</v>
      </c>
      <c r="S6" s="112" t="s">
        <v>4</v>
      </c>
      <c r="T6" s="113" t="s">
        <v>6</v>
      </c>
    </row>
    <row r="7" spans="2:28" ht="15" customHeight="1" x14ac:dyDescent="0.4">
      <c r="B7" s="226">
        <v>1</v>
      </c>
      <c r="C7" s="227" t="s">
        <v>113</v>
      </c>
      <c r="D7" s="227" t="s">
        <v>88</v>
      </c>
      <c r="E7" s="228">
        <v>34.6</v>
      </c>
      <c r="F7" s="229">
        <v>37</v>
      </c>
      <c r="G7" s="229">
        <v>42</v>
      </c>
      <c r="H7" s="229">
        <v>38</v>
      </c>
      <c r="I7" s="229">
        <v>39</v>
      </c>
      <c r="J7" s="229">
        <v>34</v>
      </c>
      <c r="K7" s="229">
        <v>43</v>
      </c>
      <c r="L7" s="229">
        <v>29</v>
      </c>
      <c r="M7" s="229">
        <v>46</v>
      </c>
      <c r="N7" s="229">
        <v>42</v>
      </c>
      <c r="O7" s="229">
        <v>43</v>
      </c>
      <c r="P7" s="229">
        <v>43</v>
      </c>
      <c r="Q7" s="229">
        <v>40</v>
      </c>
      <c r="R7" s="230">
        <f>SUM(F7:Q7)</f>
        <v>476</v>
      </c>
      <c r="S7" s="231">
        <f>SUM(R7/12)</f>
        <v>39.666666666666664</v>
      </c>
      <c r="T7" s="232">
        <f>SUM((S7-E7)/(105-E7)+100)</f>
        <v>100.0719696969697</v>
      </c>
      <c r="U7" s="40" t="s">
        <v>22</v>
      </c>
    </row>
    <row r="8" spans="2:28" ht="15" customHeight="1" x14ac:dyDescent="0.4">
      <c r="B8" s="233">
        <v>2</v>
      </c>
      <c r="C8" s="367" t="s">
        <v>75</v>
      </c>
      <c r="D8" s="365" t="s">
        <v>71</v>
      </c>
      <c r="E8" s="218">
        <v>39.5</v>
      </c>
      <c r="F8" s="234">
        <v>47</v>
      </c>
      <c r="G8" s="234">
        <v>45</v>
      </c>
      <c r="H8" s="234">
        <v>41</v>
      </c>
      <c r="I8" s="234">
        <v>44</v>
      </c>
      <c r="J8" s="234">
        <v>42</v>
      </c>
      <c r="K8" s="234">
        <v>44</v>
      </c>
      <c r="L8" s="234">
        <v>43</v>
      </c>
      <c r="M8" s="234">
        <v>37</v>
      </c>
      <c r="N8" s="234">
        <v>45</v>
      </c>
      <c r="O8" s="234">
        <v>39</v>
      </c>
      <c r="P8" s="234">
        <v>40</v>
      </c>
      <c r="Q8" s="235">
        <v>39</v>
      </c>
      <c r="R8" s="230">
        <f>SUM(F8:Q8)</f>
        <v>506</v>
      </c>
      <c r="S8" s="231">
        <f>SUM(R8/12)</f>
        <v>42.166666666666664</v>
      </c>
      <c r="T8" s="232">
        <f>SUM((S8-E8)/(105-E8)+100)</f>
        <v>100.04071246819339</v>
      </c>
      <c r="U8" s="40" t="s">
        <v>13</v>
      </c>
    </row>
    <row r="9" spans="2:28" ht="15" customHeight="1" x14ac:dyDescent="0.3">
      <c r="B9" s="49">
        <v>3</v>
      </c>
      <c r="C9" s="164" t="s">
        <v>89</v>
      </c>
      <c r="D9" s="366" t="s">
        <v>71</v>
      </c>
      <c r="E9" s="176">
        <v>28</v>
      </c>
      <c r="F9" s="165">
        <v>40</v>
      </c>
      <c r="G9" s="165">
        <v>30</v>
      </c>
      <c r="H9" s="165">
        <v>38</v>
      </c>
      <c r="I9" s="165">
        <v>34</v>
      </c>
      <c r="J9" s="165">
        <v>25</v>
      </c>
      <c r="K9" s="165">
        <v>20</v>
      </c>
      <c r="L9" s="165">
        <v>34</v>
      </c>
      <c r="M9" s="165">
        <v>32</v>
      </c>
      <c r="N9" s="165">
        <v>30</v>
      </c>
      <c r="O9" s="165">
        <v>25</v>
      </c>
      <c r="P9" s="165">
        <v>33</v>
      </c>
      <c r="Q9" s="165">
        <v>28</v>
      </c>
      <c r="R9" s="29">
        <f>SUM(F9:Q9)</f>
        <v>369</v>
      </c>
      <c r="S9" s="82">
        <f>SUM(R9/12)</f>
        <v>30.75</v>
      </c>
      <c r="T9" s="114">
        <f>SUM((S9-E9)/(105-E9)+100)</f>
        <v>100.03571428571429</v>
      </c>
      <c r="U9" s="2"/>
    </row>
    <row r="10" spans="2:28" ht="15" customHeight="1" x14ac:dyDescent="0.3">
      <c r="B10" s="49">
        <v>4</v>
      </c>
      <c r="C10" s="43" t="s">
        <v>69</v>
      </c>
      <c r="D10" s="225" t="s">
        <v>76</v>
      </c>
      <c r="E10" s="176">
        <v>40.4</v>
      </c>
      <c r="F10" s="49">
        <v>41</v>
      </c>
      <c r="G10" s="49">
        <v>41</v>
      </c>
      <c r="H10" s="49">
        <v>43</v>
      </c>
      <c r="I10" s="49">
        <v>37</v>
      </c>
      <c r="J10" s="49">
        <v>41</v>
      </c>
      <c r="K10" s="49">
        <v>40</v>
      </c>
      <c r="L10" s="49">
        <v>38</v>
      </c>
      <c r="M10" s="49">
        <v>39</v>
      </c>
      <c r="N10" s="49">
        <v>40</v>
      </c>
      <c r="O10" s="49">
        <v>44</v>
      </c>
      <c r="P10" s="49">
        <v>36</v>
      </c>
      <c r="Q10" s="49">
        <v>44</v>
      </c>
      <c r="R10" s="29">
        <f>SUM(F10:Q10)</f>
        <v>484</v>
      </c>
      <c r="S10" s="82">
        <f>SUM(R10/12)</f>
        <v>40.333333333333336</v>
      </c>
      <c r="T10" s="114">
        <f>SUM((S10-E10)/(105-E10)+100)</f>
        <v>99.998968008255929</v>
      </c>
      <c r="U10" s="2"/>
    </row>
    <row r="11" spans="2:28" ht="15" customHeight="1" x14ac:dyDescent="0.25">
      <c r="B11" s="29">
        <v>5</v>
      </c>
      <c r="C11" s="165"/>
      <c r="D11" s="165"/>
      <c r="E11" s="176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60"/>
      <c r="S11" s="155"/>
      <c r="T11" s="156"/>
    </row>
    <row r="12" spans="2:28" ht="15" customHeight="1" x14ac:dyDescent="0.25">
      <c r="B12" s="49">
        <v>6</v>
      </c>
      <c r="C12" s="165"/>
      <c r="D12" s="165"/>
      <c r="E12" s="62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29"/>
      <c r="S12" s="82"/>
      <c r="T12" s="114"/>
    </row>
    <row r="13" spans="2:28" ht="15" customHeight="1" x14ac:dyDescent="0.3">
      <c r="B13" s="75">
        <v>7</v>
      </c>
      <c r="C13" s="75"/>
      <c r="D13" s="363"/>
      <c r="E13" s="67"/>
      <c r="F13" s="73"/>
      <c r="G13" s="73"/>
      <c r="H13" s="73"/>
      <c r="I13" s="73"/>
      <c r="J13" s="73"/>
      <c r="K13" s="87"/>
      <c r="L13" s="364"/>
      <c r="M13" s="364"/>
      <c r="N13" s="364"/>
      <c r="O13" s="364"/>
      <c r="P13" s="364"/>
      <c r="Q13" s="364"/>
      <c r="R13" s="29"/>
      <c r="S13" s="82"/>
      <c r="T13" s="114"/>
      <c r="U13" s="2"/>
    </row>
    <row r="14" spans="2:28" ht="15" customHeight="1" x14ac:dyDescent="0.3">
      <c r="B14" s="32">
        <v>8</v>
      </c>
      <c r="C14" s="32"/>
      <c r="D14" s="32"/>
      <c r="E14" s="62"/>
      <c r="F14" s="79"/>
      <c r="G14" s="79"/>
      <c r="H14" s="79"/>
      <c r="I14" s="79"/>
      <c r="J14" s="79"/>
      <c r="K14" s="88"/>
      <c r="L14" s="364"/>
      <c r="M14" s="364"/>
      <c r="N14" s="364"/>
      <c r="O14" s="364"/>
      <c r="P14" s="364"/>
      <c r="Q14" s="364"/>
      <c r="R14" s="46"/>
      <c r="S14" s="82"/>
      <c r="T14" s="80"/>
      <c r="U14" s="2"/>
    </row>
    <row r="15" spans="2:28" ht="15" customHeight="1" x14ac:dyDescent="0.25">
      <c r="B15" s="32">
        <v>9</v>
      </c>
      <c r="C15" s="32"/>
      <c r="D15" s="32"/>
      <c r="E15" s="62"/>
      <c r="F15" s="59"/>
      <c r="G15" s="59"/>
      <c r="H15" s="59"/>
      <c r="I15" s="59"/>
      <c r="J15" s="59"/>
      <c r="K15" s="84"/>
      <c r="L15" s="364"/>
      <c r="M15" s="364"/>
      <c r="N15" s="364"/>
      <c r="O15" s="364"/>
      <c r="P15" s="364"/>
      <c r="Q15" s="364"/>
      <c r="R15" s="46"/>
      <c r="S15" s="82"/>
      <c r="T15" s="80"/>
      <c r="U15" s="18"/>
    </row>
    <row r="16" spans="2:28" ht="15" customHeight="1" x14ac:dyDescent="0.3">
      <c r="B16" s="32">
        <v>10</v>
      </c>
      <c r="C16" s="32"/>
      <c r="D16" s="32"/>
      <c r="E16" s="57"/>
      <c r="F16" s="48"/>
      <c r="G16" s="48"/>
      <c r="H16" s="48"/>
      <c r="I16" s="48"/>
      <c r="J16" s="48"/>
      <c r="K16" s="89"/>
      <c r="L16" s="364"/>
      <c r="M16" s="364"/>
      <c r="N16" s="364"/>
      <c r="O16" s="364"/>
      <c r="P16" s="364"/>
      <c r="Q16" s="364"/>
      <c r="R16" s="46"/>
      <c r="S16" s="82"/>
      <c r="T16" s="91"/>
      <c r="U16" s="2"/>
    </row>
    <row r="17" spans="2:20" x14ac:dyDescent="0.2"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22" spans="2:20" x14ac:dyDescent="0.2">
      <c r="G22" t="s">
        <v>16</v>
      </c>
    </row>
  </sheetData>
  <sortState xmlns:xlrd2="http://schemas.microsoft.com/office/spreadsheetml/2017/richdata2" ref="C7:T10">
    <sortCondition descending="1" ref="T7:T10"/>
  </sortState>
  <mergeCells count="4">
    <mergeCell ref="F5:Q5"/>
    <mergeCell ref="B2:T2"/>
    <mergeCell ref="B3:T3"/>
    <mergeCell ref="B4:T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 Journal Herald</vt:lpstr>
      <vt:lpstr>1H Shipyard</vt:lpstr>
      <vt:lpstr>2 BR gunscores</vt:lpstr>
      <vt:lpstr>2H BR handicap</vt:lpstr>
      <vt:lpstr>3 BR Air gunscore</vt:lpstr>
      <vt:lpstr>3H BR Air handicap</vt:lpstr>
      <vt:lpstr>4 Pistol Air gunscore</vt:lpstr>
      <vt:lpstr>4H Pistol Air handicap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Gerald Macarty</cp:lastModifiedBy>
  <cp:lastPrinted>2022-01-17T17:17:38Z</cp:lastPrinted>
  <dcterms:created xsi:type="dcterms:W3CDTF">2015-12-04T13:14:18Z</dcterms:created>
  <dcterms:modified xsi:type="dcterms:W3CDTF">2023-11-13T16:52:10Z</dcterms:modified>
</cp:coreProperties>
</file>